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03.fitxers.ctti.intranet.gencat.cat\0301_eifbcn001w_dgpres$\COORD\Pressup2026\Series i excels web\versió llei 2026\"/>
    </mc:Choice>
  </mc:AlternateContent>
  <xr:revisionPtr revIDLastSave="0" documentId="13_ncr:1_{2102CDCB-6DBE-4382-B7CB-AE8E744D1FF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P SE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P13" i="1"/>
  <c r="O16" i="1"/>
  <c r="P16" i="1"/>
  <c r="O20" i="1"/>
  <c r="P20" i="1"/>
  <c r="O33" i="1"/>
  <c r="P33" i="1"/>
  <c r="O36" i="1"/>
  <c r="P36" i="1"/>
  <c r="O40" i="1"/>
  <c r="P40" i="1"/>
  <c r="P17" i="1" l="1"/>
  <c r="P21" i="1" s="1"/>
  <c r="O37" i="1"/>
  <c r="O41" i="1" s="1"/>
  <c r="O17" i="1"/>
  <c r="O21" i="1" s="1"/>
  <c r="P37" i="1"/>
  <c r="N40" i="1"/>
  <c r="M40" i="1"/>
  <c r="N36" i="1"/>
  <c r="M36" i="1"/>
  <c r="N33" i="1"/>
  <c r="M33" i="1"/>
  <c r="N20" i="1"/>
  <c r="M20" i="1"/>
  <c r="N16" i="1"/>
  <c r="M16" i="1"/>
  <c r="N13" i="1"/>
  <c r="M13" i="1"/>
  <c r="P41" i="1" l="1"/>
  <c r="N17" i="1"/>
  <c r="N21" i="1" s="1"/>
  <c r="M37" i="1"/>
  <c r="M41" i="1" s="1"/>
  <c r="N37" i="1"/>
  <c r="N41" i="1" s="1"/>
  <c r="M17" i="1"/>
  <c r="M21" i="1" s="1"/>
</calcChain>
</file>

<file path=xl/sharedStrings.xml><?xml version="1.0" encoding="utf-8"?>
<sst xmlns="http://schemas.openxmlformats.org/spreadsheetml/2006/main" count="43" uniqueCount="34">
  <si>
    <t xml:space="preserve">CLASSIFICACIÓ ECONÒMICA DELS INGRESSOS </t>
  </si>
  <si>
    <t>Milions €</t>
  </si>
  <si>
    <t>Capítols</t>
  </si>
  <si>
    <t>1. Impostos directes</t>
  </si>
  <si>
    <t>2. Impostos indirectes</t>
  </si>
  <si>
    <t>3. Taxes, venda béns i serveis i altres ingressos</t>
  </si>
  <si>
    <t>4. Transferències corrents</t>
  </si>
  <si>
    <t>5. Ingressos patrimonials</t>
  </si>
  <si>
    <t>6. Alienació d'inversions reals</t>
  </si>
  <si>
    <t>7. Transferències de capital</t>
  </si>
  <si>
    <t>Total ingressos no financers</t>
  </si>
  <si>
    <t>8. Variació d'actius financers</t>
  </si>
  <si>
    <t>9. Variació de passius financers</t>
  </si>
  <si>
    <t>Total ingressos financers</t>
  </si>
  <si>
    <t>Font: Pressupostos de la Generalitat de Catalunya</t>
  </si>
  <si>
    <t xml:space="preserve">CLASSIFICACIÓ ECONÒMICA DE LES DESPESES </t>
  </si>
  <si>
    <t>1. Remuneracions del personal</t>
  </si>
  <si>
    <t>2. Despeses corrents de béns i serveis</t>
  </si>
  <si>
    <t>3. Despeses financeres</t>
  </si>
  <si>
    <t>5. Fons de contingència</t>
  </si>
  <si>
    <t>6. Inversions reals</t>
  </si>
  <si>
    <t>Total despeses no financeres</t>
  </si>
  <si>
    <t>Total despeses financeres</t>
  </si>
  <si>
    <t>TOTAL</t>
  </si>
  <si>
    <t>Subtotal ingressos corrents</t>
  </si>
  <si>
    <t>Subtotal ingressos de capital</t>
  </si>
  <si>
    <t>Subtotal despeses corrents</t>
  </si>
  <si>
    <t>Subtotal despeses de capital</t>
  </si>
  <si>
    <r>
      <t>ÀMBIT SECTOR ADMINISTRACIÓ PÚBLICA DE LA GENERALITAT D'ACORD AMB LES NORMES DEL SEC  (AP-SEC)</t>
    </r>
    <r>
      <rPr>
        <b/>
        <vertAlign val="superscript"/>
        <sz val="9"/>
        <rFont val="Arial"/>
        <family val="2"/>
      </rPr>
      <t xml:space="preserve"> (1)</t>
    </r>
  </si>
  <si>
    <t>(1) Inclou la Generalitat de Catalunya (departaments, òrgans superiors i altres i fons no departamentals) i la resta d'entitats que en cadascun dels exercicis han estat classificades dins del sector Administració pública de la Generalitat d'acord amb els criteris del Sistema Europeu de Comptes Nacionals i Regionals. Als pressupostos per al 2015 es va produir el canvi al nou SEC-2010.</t>
  </si>
  <si>
    <t>L'any 2013, 2016, 2018, 2019 i 2021, 2024 i 2025 no s'ha aprovat el pressupost.</t>
  </si>
  <si>
    <t>PRESSUPOSTOS DE LA GENERALITAT DE CATALUNYA. 2006-2026</t>
  </si>
  <si>
    <t>2023h</t>
  </si>
  <si>
    <t>2023h: pressupost del 2023 en termes de competències homogènies i sense NGEU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</si>
</sst>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\ ###\ ##0.0;;\-"/>
    <numFmt numFmtId="166" formatCode="#,##0.0,,"/>
    <numFmt numFmtId="167" formatCode="_-* #,##0.00\ [$€-1]_-;\-* #,##0.00\ [$€-1]_-;_-* &quot;-&quot;??\ [$€-1]_-"/>
    <numFmt numFmtId="168" formatCode="#,##0.0"/>
  </numFmts>
  <fonts count="10">
    <font>
      <sz val="10"/>
      <name val="Arial"/>
    </font>
    <font>
      <sz val="10"/>
      <name val="Arial"/>
      <family val="2"/>
    </font>
    <font>
      <sz val="9"/>
      <name val="R Frutiger Roman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2" fontId="2" fillId="0" borderId="0"/>
    <xf numFmtId="167" fontId="1" fillId="0" borderId="0" applyFont="0" applyFill="0" applyBorder="0" applyAlignment="0" applyProtection="0"/>
  </cellStyleXfs>
  <cellXfs count="38">
    <xf numFmtId="0" fontId="0" fillId="0" borderId="0" xfId="0"/>
    <xf numFmtId="168" fontId="4" fillId="0" borderId="0" xfId="0" applyNumberFormat="1" applyFont="1" applyAlignment="1">
      <alignment vertical="center"/>
    </xf>
    <xf numFmtId="3" fontId="4" fillId="0" borderId="0" xfId="0" applyNumberFormat="1" applyFont="1" applyFill="1" applyAlignment="1" applyProtection="1">
      <alignment vertical="center"/>
    </xf>
    <xf numFmtId="165" fontId="5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165" fontId="5" fillId="0" borderId="2" xfId="0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vertical="center"/>
    </xf>
    <xf numFmtId="166" fontId="4" fillId="0" borderId="2" xfId="0" applyNumberFormat="1" applyFont="1" applyFill="1" applyBorder="1" applyAlignment="1">
      <alignment vertical="center"/>
    </xf>
    <xf numFmtId="168" fontId="4" fillId="0" borderId="0" xfId="0" applyNumberFormat="1" applyFont="1" applyFill="1" applyBorder="1" applyAlignment="1">
      <alignment vertical="center"/>
    </xf>
    <xf numFmtId="165" fontId="5" fillId="0" borderId="2" xfId="0" applyNumberFormat="1" applyFont="1" applyFill="1" applyBorder="1"/>
    <xf numFmtId="166" fontId="5" fillId="0" borderId="2" xfId="0" applyNumberFormat="1" applyFont="1" applyFill="1" applyBorder="1" applyAlignment="1">
      <alignment vertical="center"/>
    </xf>
    <xf numFmtId="166" fontId="4" fillId="0" borderId="2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Alignment="1">
      <alignment vertical="center"/>
    </xf>
    <xf numFmtId="165" fontId="7" fillId="0" borderId="2" xfId="0" applyNumberFormat="1" applyFont="1" applyFill="1" applyBorder="1" applyAlignment="1">
      <alignment vertical="center"/>
    </xf>
    <xf numFmtId="168" fontId="4" fillId="0" borderId="0" xfId="0" applyNumberFormat="1" applyFont="1" applyFill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166" fontId="5" fillId="2" borderId="1" xfId="0" applyNumberFormat="1" applyFont="1" applyFill="1" applyBorder="1" applyAlignment="1">
      <alignment vertical="center"/>
    </xf>
    <xf numFmtId="165" fontId="5" fillId="3" borderId="3" xfId="0" applyNumberFormat="1" applyFont="1" applyFill="1" applyBorder="1" applyAlignment="1">
      <alignment vertical="center"/>
    </xf>
    <xf numFmtId="166" fontId="5" fillId="3" borderId="3" xfId="0" applyNumberFormat="1" applyFont="1" applyFill="1" applyBorder="1" applyAlignment="1">
      <alignment vertical="center"/>
    </xf>
    <xf numFmtId="165" fontId="8" fillId="2" borderId="1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</xf>
    <xf numFmtId="3" fontId="5" fillId="0" borderId="0" xfId="0" applyNumberFormat="1" applyFont="1" applyFill="1" applyBorder="1" applyAlignment="1" applyProtection="1">
      <alignment horizontal="left" vertical="center"/>
    </xf>
    <xf numFmtId="168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vertical="center"/>
    </xf>
    <xf numFmtId="165" fontId="5" fillId="0" borderId="0" xfId="0" applyNumberFormat="1" applyFont="1" applyFill="1" applyAlignment="1">
      <alignment vertical="center"/>
    </xf>
    <xf numFmtId="165" fontId="4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3" fillId="0" borderId="0" xfId="0" applyFont="1"/>
    <xf numFmtId="4" fontId="0" fillId="0" borderId="0" xfId="0" applyNumberFormat="1"/>
    <xf numFmtId="168" fontId="3" fillId="0" borderId="0" xfId="0" applyNumberFormat="1" applyFont="1" applyAlignment="1">
      <alignment vertical="center" wrapText="1"/>
    </xf>
  </cellXfs>
  <cellStyles count="3">
    <cellStyle name="Anuari" xfId="1" xr:uid="{00000000-0005-0000-0000-000000000000}"/>
    <cellStyle name="Euro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C45"/>
  <sheetViews>
    <sheetView tabSelected="1" zoomScaleNormal="100" workbookViewId="0">
      <selection activeCell="P21" sqref="P21"/>
    </sheetView>
  </sheetViews>
  <sheetFormatPr defaultColWidth="9.140625" defaultRowHeight="12"/>
  <cols>
    <col min="1" max="1" width="44.28515625" style="1" customWidth="1"/>
    <col min="2" max="7" width="9" style="1" customWidth="1"/>
    <col min="8" max="14" width="9.140625" style="1"/>
    <col min="15" max="15" width="8.7109375" style="1" customWidth="1"/>
    <col min="16" max="17" width="9.140625" style="1"/>
    <col min="18" max="18" width="14.140625" style="1" customWidth="1"/>
    <col min="19" max="19" width="12.28515625" style="1" bestFit="1" customWidth="1"/>
    <col min="20" max="16384" width="9.140625" style="1"/>
  </cols>
  <sheetData>
    <row r="1" spans="1:107">
      <c r="A1" s="24" t="s">
        <v>31</v>
      </c>
    </row>
    <row r="2" spans="1:107" ht="13.5">
      <c r="A2" s="25" t="s">
        <v>28</v>
      </c>
    </row>
    <row r="3" spans="1:107">
      <c r="A3" s="2"/>
    </row>
    <row r="4" spans="1:107">
      <c r="A4" s="26" t="s">
        <v>0</v>
      </c>
    </row>
    <row r="5" spans="1:107">
      <c r="A5" s="2" t="s">
        <v>1</v>
      </c>
    </row>
    <row r="6" spans="1:107" s="6" customFormat="1">
      <c r="A6" s="3" t="s">
        <v>2</v>
      </c>
      <c r="B6" s="4">
        <v>2006</v>
      </c>
      <c r="C6" s="4">
        <v>2007</v>
      </c>
      <c r="D6" s="4">
        <v>2008</v>
      </c>
      <c r="E6" s="4">
        <v>2009</v>
      </c>
      <c r="F6" s="4">
        <v>2010</v>
      </c>
      <c r="G6" s="4">
        <v>2011</v>
      </c>
      <c r="H6" s="4">
        <v>2012</v>
      </c>
      <c r="I6" s="4">
        <v>2014</v>
      </c>
      <c r="J6" s="4">
        <v>2015</v>
      </c>
      <c r="K6" s="4">
        <v>2017</v>
      </c>
      <c r="L6" s="29">
        <v>2020</v>
      </c>
      <c r="M6" s="29">
        <v>2022</v>
      </c>
      <c r="N6" s="29">
        <v>2023</v>
      </c>
      <c r="O6" s="29" t="s">
        <v>32</v>
      </c>
      <c r="P6" s="29">
        <v>2026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</row>
    <row r="7" spans="1:107" s="6" customForma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30"/>
      <c r="N7" s="30"/>
      <c r="O7" s="30"/>
      <c r="P7" s="30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</row>
    <row r="8" spans="1:107" ht="12.75">
      <c r="A8" s="8" t="s">
        <v>3</v>
      </c>
      <c r="B8" s="9">
        <v>5558299015.1999998</v>
      </c>
      <c r="C8" s="9">
        <v>6338619040</v>
      </c>
      <c r="D8" s="9">
        <v>7448500000</v>
      </c>
      <c r="E8" s="9">
        <v>8931331000</v>
      </c>
      <c r="F8" s="9">
        <v>6387477000</v>
      </c>
      <c r="G8" s="9">
        <v>8358533900</v>
      </c>
      <c r="H8" s="9">
        <v>8116306000</v>
      </c>
      <c r="I8" s="9">
        <v>7696555160.8000002</v>
      </c>
      <c r="J8" s="9">
        <v>8765567696</v>
      </c>
      <c r="K8" s="9">
        <v>9630152377.7799988</v>
      </c>
      <c r="L8" s="9">
        <v>12816564401</v>
      </c>
      <c r="M8" s="9">
        <v>13163126387.029999</v>
      </c>
      <c r="N8" s="9">
        <v>15386756670.690001</v>
      </c>
      <c r="O8" s="9">
        <v>15386756670.690001</v>
      </c>
      <c r="P8" s="9">
        <v>20803506666.049999</v>
      </c>
      <c r="Q8" s="10"/>
      <c r="R8" s="36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</row>
    <row r="9" spans="1:107" ht="12.75">
      <c r="A9" s="8" t="s">
        <v>4</v>
      </c>
      <c r="B9" s="9">
        <v>9593745325.3999996</v>
      </c>
      <c r="C9" s="9">
        <v>10917639468.000002</v>
      </c>
      <c r="D9" s="9">
        <v>10662800000</v>
      </c>
      <c r="E9" s="9">
        <v>8261034000</v>
      </c>
      <c r="F9" s="9">
        <v>6322936000</v>
      </c>
      <c r="G9" s="9">
        <v>8567356360</v>
      </c>
      <c r="H9" s="9">
        <v>9307148780</v>
      </c>
      <c r="I9" s="9">
        <v>8703053959.9899998</v>
      </c>
      <c r="J9" s="9">
        <v>9382204950</v>
      </c>
      <c r="K9" s="9">
        <v>10912221227.060001</v>
      </c>
      <c r="L9" s="9">
        <v>13243768066</v>
      </c>
      <c r="M9" s="9">
        <v>11738227406.060001</v>
      </c>
      <c r="N9" s="9">
        <v>14174298694.550001</v>
      </c>
      <c r="O9" s="9">
        <v>14174298694.550001</v>
      </c>
      <c r="P9" s="9">
        <v>17778217284.739998</v>
      </c>
      <c r="Q9" s="10"/>
      <c r="R9" s="3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</row>
    <row r="10" spans="1:107" ht="12.75">
      <c r="A10" s="8" t="s">
        <v>5</v>
      </c>
      <c r="B10" s="9">
        <v>1521125462.26</v>
      </c>
      <c r="C10" s="9">
        <v>1743528272.5000005</v>
      </c>
      <c r="D10" s="9">
        <v>1890017454.9200001</v>
      </c>
      <c r="E10" s="9">
        <v>2005574380.95</v>
      </c>
      <c r="F10" s="9">
        <v>1999708277.51</v>
      </c>
      <c r="G10" s="9">
        <v>2289711746.9299994</v>
      </c>
      <c r="H10" s="9">
        <v>2176137574.3800006</v>
      </c>
      <c r="I10" s="9">
        <v>2339485062.5800009</v>
      </c>
      <c r="J10" s="9">
        <v>2449555300.730001</v>
      </c>
      <c r="K10" s="9">
        <v>2651662513.5199995</v>
      </c>
      <c r="L10" s="9">
        <v>2506301124.3099999</v>
      </c>
      <c r="M10" s="9">
        <v>2612743841.5499978</v>
      </c>
      <c r="N10" s="9">
        <v>2915740501.0100012</v>
      </c>
      <c r="O10" s="9">
        <v>2899334046.6000013</v>
      </c>
      <c r="P10" s="9">
        <v>3239738617.3699994</v>
      </c>
      <c r="Q10" s="10"/>
      <c r="R10" s="3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</row>
    <row r="11" spans="1:107" ht="12.75">
      <c r="A11" s="8" t="s">
        <v>6</v>
      </c>
      <c r="B11" s="9">
        <v>6609113292.7199993</v>
      </c>
      <c r="C11" s="9">
        <v>7035611877.5600014</v>
      </c>
      <c r="D11" s="9">
        <v>7875331963.1300001</v>
      </c>
      <c r="E11" s="9">
        <v>8084520189.75</v>
      </c>
      <c r="F11" s="9">
        <v>9992584951.4300022</v>
      </c>
      <c r="G11" s="9">
        <v>4403662962.5199976</v>
      </c>
      <c r="H11" s="9">
        <v>5714278438.6899967</v>
      </c>
      <c r="I11" s="9">
        <v>5070606323.3900042</v>
      </c>
      <c r="J11" s="9">
        <v>5530357965.8300028</v>
      </c>
      <c r="K11" s="9">
        <v>6433045734.7099991</v>
      </c>
      <c r="L11" s="9">
        <v>5783765483.6999989</v>
      </c>
      <c r="M11" s="9">
        <v>8481918647.1400032</v>
      </c>
      <c r="N11" s="9">
        <v>8349055110.079998</v>
      </c>
      <c r="O11" s="9">
        <v>8165125415.3999977</v>
      </c>
      <c r="P11" s="9">
        <v>9773935231.5299969</v>
      </c>
      <c r="Q11" s="10"/>
      <c r="R11" s="3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</row>
    <row r="12" spans="1:107" ht="12.75">
      <c r="A12" s="8" t="s">
        <v>7</v>
      </c>
      <c r="B12" s="9">
        <v>55383894.230000004</v>
      </c>
      <c r="C12" s="9">
        <v>57208542.310000017</v>
      </c>
      <c r="D12" s="9">
        <v>61150080.469999999</v>
      </c>
      <c r="E12" s="9">
        <v>65715624.009999998</v>
      </c>
      <c r="F12" s="9">
        <v>67685462.780000031</v>
      </c>
      <c r="G12" s="9">
        <v>40620247.170000002</v>
      </c>
      <c r="H12" s="9">
        <v>64437023.030000009</v>
      </c>
      <c r="I12" s="9">
        <v>1559284934.4200001</v>
      </c>
      <c r="J12" s="9">
        <v>624922411.02999973</v>
      </c>
      <c r="K12" s="9">
        <v>170646371.71999994</v>
      </c>
      <c r="L12" s="9">
        <v>100427331.18000002</v>
      </c>
      <c r="M12" s="9">
        <v>96370328.289999947</v>
      </c>
      <c r="N12" s="9">
        <v>106710367.26000002</v>
      </c>
      <c r="O12" s="9">
        <v>106710367.26000002</v>
      </c>
      <c r="P12" s="9">
        <v>155561640.10999998</v>
      </c>
      <c r="Q12" s="10"/>
      <c r="R12" s="36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</row>
    <row r="13" spans="1:107">
      <c r="A13" s="11" t="s">
        <v>24</v>
      </c>
      <c r="B13" s="12">
        <v>23337666989.810001</v>
      </c>
      <c r="C13" s="12">
        <v>26092607200.369999</v>
      </c>
      <c r="D13" s="12">
        <v>27937799498.519997</v>
      </c>
      <c r="E13" s="12">
        <v>27348175194.709999</v>
      </c>
      <c r="F13" s="12">
        <v>24770391691.720005</v>
      </c>
      <c r="G13" s="12">
        <v>23659885216.619995</v>
      </c>
      <c r="H13" s="12">
        <v>25378307816.099998</v>
      </c>
      <c r="I13" s="12">
        <v>25368985441.180008</v>
      </c>
      <c r="J13" s="12">
        <v>26752608323.59</v>
      </c>
      <c r="K13" s="12">
        <v>29797728224.790001</v>
      </c>
      <c r="L13" s="12">
        <v>34450826406.190002</v>
      </c>
      <c r="M13" s="12">
        <f>SUM(M8:M12)</f>
        <v>36092386610.07</v>
      </c>
      <c r="N13" s="12">
        <f>SUM(N8:N12)</f>
        <v>40932561343.590004</v>
      </c>
      <c r="O13" s="12">
        <f>SUM(O8:O12)</f>
        <v>40732225194.500008</v>
      </c>
      <c r="P13" s="12">
        <f t="shared" ref="P13" si="0">SUM(P8:P12)</f>
        <v>51750959439.799995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</row>
    <row r="14" spans="1:107" ht="12.75">
      <c r="A14" s="8" t="s">
        <v>8</v>
      </c>
      <c r="B14" s="13">
        <v>77632296.450000003</v>
      </c>
      <c r="C14" s="13">
        <v>53962550.399999999</v>
      </c>
      <c r="D14" s="13">
        <v>809763000</v>
      </c>
      <c r="E14" s="13">
        <v>636660308.38999999</v>
      </c>
      <c r="F14" s="13">
        <v>665506303.50000024</v>
      </c>
      <c r="G14" s="13">
        <v>620087557.68999994</v>
      </c>
      <c r="H14" s="13">
        <v>1251277405.4199998</v>
      </c>
      <c r="I14" s="13">
        <v>1033113723.04</v>
      </c>
      <c r="J14" s="13">
        <v>255464802.79000002</v>
      </c>
      <c r="K14" s="13">
        <v>94287012.430000022</v>
      </c>
      <c r="L14" s="13">
        <v>113018338.57000001</v>
      </c>
      <c r="M14" s="13">
        <v>285180079.16999996</v>
      </c>
      <c r="N14" s="13">
        <v>129682344.58999999</v>
      </c>
      <c r="O14" s="13">
        <v>129672344.58999999</v>
      </c>
      <c r="P14" s="13">
        <v>152516720.69</v>
      </c>
      <c r="Q14" s="10"/>
      <c r="R14" s="36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</row>
    <row r="15" spans="1:107" ht="12.75">
      <c r="A15" s="8" t="s">
        <v>9</v>
      </c>
      <c r="B15" s="9">
        <v>237139076.24000001</v>
      </c>
      <c r="C15" s="9">
        <v>255186893.45999998</v>
      </c>
      <c r="D15" s="9">
        <v>249662450.49000001</v>
      </c>
      <c r="E15" s="9">
        <v>631512517.87</v>
      </c>
      <c r="F15" s="9">
        <v>659807752.47000003</v>
      </c>
      <c r="G15" s="9">
        <v>970886677.66999996</v>
      </c>
      <c r="H15" s="9">
        <v>320550030.87999988</v>
      </c>
      <c r="I15" s="9">
        <v>42659195.069999985</v>
      </c>
      <c r="J15" s="9">
        <v>829000009.43999994</v>
      </c>
      <c r="K15" s="9">
        <v>110272455.05999999</v>
      </c>
      <c r="L15" s="9">
        <v>400063702.85999995</v>
      </c>
      <c r="M15" s="9">
        <v>1126345873</v>
      </c>
      <c r="N15" s="9">
        <v>907920841.59000015</v>
      </c>
      <c r="O15" s="9">
        <v>427374152.44000006</v>
      </c>
      <c r="P15" s="9">
        <v>426939116.56</v>
      </c>
      <c r="Q15" s="10"/>
      <c r="R15" s="36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</row>
    <row r="16" spans="1:107">
      <c r="A16" s="11" t="s">
        <v>25</v>
      </c>
      <c r="B16" s="12">
        <v>314771372.69</v>
      </c>
      <c r="C16" s="12">
        <v>309149443.85999995</v>
      </c>
      <c r="D16" s="12">
        <v>1059425450.49</v>
      </c>
      <c r="E16" s="12">
        <v>1268172826.26</v>
      </c>
      <c r="F16" s="12">
        <v>1325314055.9700005</v>
      </c>
      <c r="G16" s="12">
        <v>1590974235.3599999</v>
      </c>
      <c r="H16" s="12">
        <v>1571827436.2999997</v>
      </c>
      <c r="I16" s="12">
        <v>1075772918.1099999</v>
      </c>
      <c r="J16" s="12">
        <v>1084464812.23</v>
      </c>
      <c r="K16" s="12">
        <v>204559467.49000001</v>
      </c>
      <c r="L16" s="12">
        <v>513082041.42999995</v>
      </c>
      <c r="M16" s="12">
        <f>SUM(M14:M15)</f>
        <v>1411525952.1700001</v>
      </c>
      <c r="N16" s="12">
        <f>SUM(N14:N15)</f>
        <v>1037603186.1800002</v>
      </c>
      <c r="O16" s="12">
        <f>SUM(O14:O15)</f>
        <v>557046497.03000009</v>
      </c>
      <c r="P16" s="12">
        <f t="shared" ref="P16" si="1">SUM(P14:P15)</f>
        <v>579455837.25</v>
      </c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</row>
    <row r="17" spans="1:107">
      <c r="A17" s="19" t="s">
        <v>10</v>
      </c>
      <c r="B17" s="20">
        <v>23652438362.5</v>
      </c>
      <c r="C17" s="20">
        <v>26401756644.229996</v>
      </c>
      <c r="D17" s="20">
        <v>28997224949.010002</v>
      </c>
      <c r="E17" s="20">
        <v>28616348020.969997</v>
      </c>
      <c r="F17" s="20">
        <v>26095705747.690006</v>
      </c>
      <c r="G17" s="20">
        <v>25250859451.979996</v>
      </c>
      <c r="H17" s="20">
        <v>26950135252.399998</v>
      </c>
      <c r="I17" s="20">
        <v>26444758359.290009</v>
      </c>
      <c r="J17" s="20">
        <v>27837073135.82</v>
      </c>
      <c r="K17" s="20">
        <v>30002287692.280003</v>
      </c>
      <c r="L17" s="20">
        <v>34963908447.620003</v>
      </c>
      <c r="M17" s="20">
        <f>+M16+M13</f>
        <v>37503912562.239998</v>
      </c>
      <c r="N17" s="20">
        <f>+N16+N13</f>
        <v>41970164529.770004</v>
      </c>
      <c r="O17" s="20">
        <f>+O16+O13</f>
        <v>41289271691.530006</v>
      </c>
      <c r="P17" s="20">
        <f t="shared" ref="P17" si="2">+P16+P13</f>
        <v>52330415277.049995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</row>
    <row r="18" spans="1:107" ht="12.75">
      <c r="A18" s="8" t="s">
        <v>11</v>
      </c>
      <c r="B18" s="13">
        <v>120281063.38000001</v>
      </c>
      <c r="C18" s="13">
        <v>55483504.770000003</v>
      </c>
      <c r="D18" s="13">
        <v>119232186.74000001</v>
      </c>
      <c r="E18" s="13">
        <v>9578198.0499999989</v>
      </c>
      <c r="F18" s="13">
        <v>35333510.180000007</v>
      </c>
      <c r="G18" s="13">
        <v>234381724.88</v>
      </c>
      <c r="H18" s="13">
        <v>476236422.18000001</v>
      </c>
      <c r="I18" s="13">
        <v>36310637.020000003</v>
      </c>
      <c r="J18" s="13">
        <v>157539709.44000003</v>
      </c>
      <c r="K18" s="13">
        <v>95283597.960000008</v>
      </c>
      <c r="L18" s="13">
        <v>85662054.719999999</v>
      </c>
      <c r="M18" s="13">
        <v>1234379318.3599999</v>
      </c>
      <c r="N18" s="13">
        <v>824425793.29000032</v>
      </c>
      <c r="O18" s="13">
        <v>525408188.23000002</v>
      </c>
      <c r="P18" s="13">
        <v>231980947.15000001</v>
      </c>
      <c r="Q18" s="10"/>
      <c r="R18" s="36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</row>
    <row r="19" spans="1:107" ht="12.75">
      <c r="A19" s="8" t="s">
        <v>12</v>
      </c>
      <c r="B19" s="9">
        <v>1878440224.0799999</v>
      </c>
      <c r="C19" s="9">
        <v>2454221955.9499998</v>
      </c>
      <c r="D19" s="9">
        <v>1991711068.1600001</v>
      </c>
      <c r="E19" s="9">
        <v>4136285822.7400002</v>
      </c>
      <c r="F19" s="9">
        <v>9699176549.5200024</v>
      </c>
      <c r="G19" s="9">
        <v>10259395272.230001</v>
      </c>
      <c r="H19" s="9">
        <v>5663005401.8000002</v>
      </c>
      <c r="I19" s="9">
        <v>8498150913.2299995</v>
      </c>
      <c r="J19" s="9">
        <v>8051181355.1800003</v>
      </c>
      <c r="K19" s="9">
        <v>7002446558.2799997</v>
      </c>
      <c r="L19" s="9">
        <v>10360922829.4</v>
      </c>
      <c r="M19" s="9">
        <v>13781348414.24</v>
      </c>
      <c r="N19" s="9">
        <v>13553498268.959999</v>
      </c>
      <c r="O19" s="9">
        <v>13553498268.959999</v>
      </c>
      <c r="P19" s="9">
        <v>9049747172.4599991</v>
      </c>
      <c r="Q19" s="10"/>
      <c r="R19" s="36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</row>
    <row r="20" spans="1:107">
      <c r="A20" s="19" t="s">
        <v>13</v>
      </c>
      <c r="B20" s="20">
        <v>1998721287.46</v>
      </c>
      <c r="C20" s="20">
        <v>2509705460.7199998</v>
      </c>
      <c r="D20" s="20">
        <v>2110943254.8999999</v>
      </c>
      <c r="E20" s="20">
        <v>4145864020.79</v>
      </c>
      <c r="F20" s="20">
        <v>9734510059.7000027</v>
      </c>
      <c r="G20" s="20">
        <v>10493776997.110001</v>
      </c>
      <c r="H20" s="20">
        <v>6139241823.9800005</v>
      </c>
      <c r="I20" s="20">
        <v>8534461550.25</v>
      </c>
      <c r="J20" s="20">
        <v>8208721064.6199999</v>
      </c>
      <c r="K20" s="20">
        <v>7097730156.2399998</v>
      </c>
      <c r="L20" s="20">
        <v>10446584884.119999</v>
      </c>
      <c r="M20" s="20">
        <f>+M18+M19</f>
        <v>15015727732.6</v>
      </c>
      <c r="N20" s="20">
        <f>+N18+N19</f>
        <v>14377924062.25</v>
      </c>
      <c r="O20" s="20">
        <f>+O18+O19</f>
        <v>14078906457.189999</v>
      </c>
      <c r="P20" s="20">
        <f t="shared" ref="P20" si="3">+P18+P19</f>
        <v>9281728119.6099987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</row>
    <row r="21" spans="1:107">
      <c r="A21" s="21" t="s">
        <v>23</v>
      </c>
      <c r="B21" s="22">
        <v>25651159649.960003</v>
      </c>
      <c r="C21" s="22">
        <v>28911462104.949997</v>
      </c>
      <c r="D21" s="22">
        <v>31108168203.91</v>
      </c>
      <c r="E21" s="22">
        <v>32762212041.759998</v>
      </c>
      <c r="F21" s="22">
        <v>35830215807.390007</v>
      </c>
      <c r="G21" s="22">
        <v>35744636449.089996</v>
      </c>
      <c r="H21" s="22">
        <v>33089377076.379997</v>
      </c>
      <c r="I21" s="22">
        <v>34979219909.540009</v>
      </c>
      <c r="J21" s="22">
        <v>36045794200.440002</v>
      </c>
      <c r="K21" s="22">
        <v>37100017848.520004</v>
      </c>
      <c r="L21" s="22">
        <v>45410493331.740005</v>
      </c>
      <c r="M21" s="31">
        <f>+M17+M20</f>
        <v>52519640294.839996</v>
      </c>
      <c r="N21" s="31">
        <f>+N17+N20</f>
        <v>56348088592.020004</v>
      </c>
      <c r="O21" s="31">
        <f>+O17+O20</f>
        <v>55368178148.720001</v>
      </c>
      <c r="P21" s="31">
        <f>+P17+P20</f>
        <v>61612143396.659996</v>
      </c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</row>
    <row r="22" spans="1:107">
      <c r="A22" s="35" t="s">
        <v>33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32"/>
      <c r="N22" s="32"/>
      <c r="O22" s="32"/>
      <c r="P22" s="32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</row>
    <row r="23" spans="1:107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33"/>
      <c r="N23" s="33"/>
      <c r="P23" s="33"/>
      <c r="Q23" s="10"/>
      <c r="R23" s="10"/>
      <c r="S23" s="33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</row>
    <row r="24" spans="1:107">
      <c r="A24" s="26" t="s">
        <v>15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3"/>
      <c r="N24" s="33"/>
      <c r="O24" s="33"/>
      <c r="P24" s="33"/>
    </row>
    <row r="25" spans="1:107">
      <c r="A25" s="2" t="s">
        <v>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33"/>
      <c r="N25" s="33"/>
      <c r="O25" s="33"/>
      <c r="P25" s="33"/>
    </row>
    <row r="26" spans="1:107">
      <c r="A26" s="3" t="s">
        <v>2</v>
      </c>
      <c r="B26" s="4">
        <v>2006</v>
      </c>
      <c r="C26" s="4">
        <v>2007</v>
      </c>
      <c r="D26" s="4">
        <v>2008</v>
      </c>
      <c r="E26" s="4">
        <v>2009</v>
      </c>
      <c r="F26" s="4">
        <v>2010</v>
      </c>
      <c r="G26" s="4">
        <v>2011</v>
      </c>
      <c r="H26" s="4">
        <v>2012</v>
      </c>
      <c r="I26" s="4">
        <v>2014</v>
      </c>
      <c r="J26" s="4">
        <v>2015</v>
      </c>
      <c r="K26" s="4">
        <v>2017</v>
      </c>
      <c r="L26" s="29">
        <v>2020</v>
      </c>
      <c r="M26" s="29">
        <v>2022</v>
      </c>
      <c r="N26" s="29">
        <v>2023</v>
      </c>
      <c r="O26" s="29" t="s">
        <v>32</v>
      </c>
      <c r="P26" s="29">
        <v>2026</v>
      </c>
    </row>
    <row r="27" spans="1:107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30"/>
      <c r="N27" s="30"/>
      <c r="O27" s="30"/>
      <c r="P27" s="30"/>
    </row>
    <row r="28" spans="1:107" ht="12.75">
      <c r="A28" s="17" t="s">
        <v>16</v>
      </c>
      <c r="B28" s="9">
        <v>6467398212.6700001</v>
      </c>
      <c r="C28" s="9">
        <v>7554642929.6400003</v>
      </c>
      <c r="D28" s="9">
        <v>8229024173.3400002</v>
      </c>
      <c r="E28" s="9">
        <v>8796047725.9599991</v>
      </c>
      <c r="F28" s="9">
        <v>9630712544.3400078</v>
      </c>
      <c r="G28" s="9">
        <v>9461288926.1499863</v>
      </c>
      <c r="H28" s="9">
        <v>9401190668.0699921</v>
      </c>
      <c r="I28" s="9">
        <v>8695143128.7999973</v>
      </c>
      <c r="J28" s="9">
        <v>9268999483.6600151</v>
      </c>
      <c r="K28" s="9">
        <v>9928912939.5899925</v>
      </c>
      <c r="L28" s="9">
        <v>11908081337.320017</v>
      </c>
      <c r="M28" s="9">
        <v>13335724361.280014</v>
      </c>
      <c r="N28" s="9">
        <v>14755626795.690012</v>
      </c>
      <c r="O28" s="9">
        <v>14753011261.220009</v>
      </c>
      <c r="P28" s="9">
        <v>17669670353.779991</v>
      </c>
      <c r="R28" s="36"/>
    </row>
    <row r="29" spans="1:107" ht="12.75">
      <c r="A29" s="17" t="s">
        <v>17</v>
      </c>
      <c r="B29" s="9">
        <v>6019846792.21</v>
      </c>
      <c r="C29" s="9">
        <v>6714346941.9400177</v>
      </c>
      <c r="D29" s="9">
        <v>7431164354.1199999</v>
      </c>
      <c r="E29" s="9">
        <v>7610927121.1799994</v>
      </c>
      <c r="F29" s="9">
        <v>7930816876.1500006</v>
      </c>
      <c r="G29" s="9">
        <v>7768164358.9300098</v>
      </c>
      <c r="H29" s="9">
        <v>7445692700.1200151</v>
      </c>
      <c r="I29" s="9">
        <v>7334485121.9699965</v>
      </c>
      <c r="J29" s="9">
        <v>7720709278.6800022</v>
      </c>
      <c r="K29" s="9">
        <v>8216105752.8200083</v>
      </c>
      <c r="L29" s="9">
        <v>8382981011.0914898</v>
      </c>
      <c r="M29" s="9">
        <v>9561158426.3199825</v>
      </c>
      <c r="N29" s="9">
        <v>10728313452.710011</v>
      </c>
      <c r="O29" s="9">
        <v>10571322134.680016</v>
      </c>
      <c r="P29" s="9">
        <v>12138065740.450014</v>
      </c>
      <c r="R29" s="36"/>
    </row>
    <row r="30" spans="1:107" ht="12.75">
      <c r="A30" s="17" t="s">
        <v>18</v>
      </c>
      <c r="B30" s="9">
        <v>550744834.61000001</v>
      </c>
      <c r="C30" s="9">
        <v>626683374.9799999</v>
      </c>
      <c r="D30" s="9">
        <v>707359025.96999991</v>
      </c>
      <c r="E30" s="9">
        <v>842094690.80999994</v>
      </c>
      <c r="F30" s="9">
        <v>1185982965.4599996</v>
      </c>
      <c r="G30" s="9">
        <v>1616431070.0899994</v>
      </c>
      <c r="H30" s="9">
        <v>2128610960.4799984</v>
      </c>
      <c r="I30" s="9">
        <v>2301831874.8200021</v>
      </c>
      <c r="J30" s="9">
        <v>2037494815.2399995</v>
      </c>
      <c r="K30" s="9">
        <v>979497699.80999959</v>
      </c>
      <c r="L30" s="9">
        <v>1229279848.7400002</v>
      </c>
      <c r="M30" s="9">
        <v>961898356.17000043</v>
      </c>
      <c r="N30" s="9">
        <v>1090453492.3600001</v>
      </c>
      <c r="O30" s="9">
        <v>1090453492.3600001</v>
      </c>
      <c r="P30" s="9">
        <v>1914912200.7900004</v>
      </c>
      <c r="R30" s="36"/>
    </row>
    <row r="31" spans="1:107" ht="12.75">
      <c r="A31" s="17" t="s">
        <v>6</v>
      </c>
      <c r="B31" s="9">
        <v>8511636924.2300005</v>
      </c>
      <c r="C31" s="9">
        <v>9135114757.2199993</v>
      </c>
      <c r="D31" s="9">
        <v>9673514086.0799999</v>
      </c>
      <c r="E31" s="9">
        <v>9986582371.9500008</v>
      </c>
      <c r="F31" s="9">
        <v>10061583802.349998</v>
      </c>
      <c r="G31" s="9">
        <v>9298133960.1200008</v>
      </c>
      <c r="H31" s="9">
        <v>8681340496.5499954</v>
      </c>
      <c r="I31" s="9">
        <v>8683786991.2199898</v>
      </c>
      <c r="J31" s="9">
        <v>8936688139.0299988</v>
      </c>
      <c r="K31" s="9">
        <v>10206409851.570002</v>
      </c>
      <c r="L31" s="9">
        <v>11620903572.798485</v>
      </c>
      <c r="M31" s="9">
        <v>13209253273.930004</v>
      </c>
      <c r="N31" s="9">
        <v>14042815031.810009</v>
      </c>
      <c r="O31" s="9">
        <v>13954669817.86001</v>
      </c>
      <c r="P31" s="9">
        <v>17363704800.039989</v>
      </c>
      <c r="R31" s="36"/>
    </row>
    <row r="32" spans="1:107" ht="12.75">
      <c r="A32" s="17" t="s">
        <v>19</v>
      </c>
      <c r="B32" s="9">
        <v>92200000</v>
      </c>
      <c r="C32" s="9">
        <v>95000000</v>
      </c>
      <c r="D32" s="9">
        <v>110000000</v>
      </c>
      <c r="E32" s="9">
        <v>110000000</v>
      </c>
      <c r="F32" s="9">
        <v>150000000</v>
      </c>
      <c r="G32" s="9">
        <v>39000000</v>
      </c>
      <c r="H32" s="9">
        <v>250000000</v>
      </c>
      <c r="I32" s="9">
        <v>45000000</v>
      </c>
      <c r="J32" s="9">
        <v>200000000</v>
      </c>
      <c r="K32" s="9">
        <v>330000001</v>
      </c>
      <c r="L32" s="9">
        <v>250000000</v>
      </c>
      <c r="M32" s="9">
        <v>300000000</v>
      </c>
      <c r="N32" s="9">
        <v>300000000</v>
      </c>
      <c r="O32" s="9">
        <v>300000000</v>
      </c>
      <c r="P32" s="9">
        <v>300000000</v>
      </c>
      <c r="R32" s="36"/>
    </row>
    <row r="33" spans="1:18">
      <c r="A33" s="7" t="s">
        <v>26</v>
      </c>
      <c r="B33" s="12">
        <v>21641826763.720001</v>
      </c>
      <c r="C33" s="12">
        <v>24125788003.780022</v>
      </c>
      <c r="D33" s="12">
        <v>26151061639.510002</v>
      </c>
      <c r="E33" s="12">
        <v>27345651909.900002</v>
      </c>
      <c r="F33" s="12">
        <v>28959096188.300007</v>
      </c>
      <c r="G33" s="12">
        <v>28183018315.289993</v>
      </c>
      <c r="H33" s="12">
        <v>27906834825.220001</v>
      </c>
      <c r="I33" s="12">
        <v>27060247116.809986</v>
      </c>
      <c r="J33" s="12">
        <v>28163891716.610016</v>
      </c>
      <c r="K33" s="12">
        <v>29660926244.790001</v>
      </c>
      <c r="L33" s="12">
        <v>33391245769.949993</v>
      </c>
      <c r="M33" s="12">
        <f>SUM(M28:M32)</f>
        <v>37368034417.700005</v>
      </c>
      <c r="N33" s="12">
        <f>SUM(N28:N32)</f>
        <v>40917208772.570038</v>
      </c>
      <c r="O33" s="12">
        <f>SUM(O28:O32)</f>
        <v>40669456706.120033</v>
      </c>
      <c r="P33" s="12">
        <f t="shared" ref="P33" si="4">SUM(P28:P32)</f>
        <v>49386353095.059998</v>
      </c>
    </row>
    <row r="34" spans="1:18" ht="12.75">
      <c r="A34" s="17" t="s">
        <v>20</v>
      </c>
      <c r="B34" s="13">
        <v>1883343631.6199999</v>
      </c>
      <c r="C34" s="13">
        <v>2369427869.7699986</v>
      </c>
      <c r="D34" s="13">
        <v>2565167457.6100001</v>
      </c>
      <c r="E34" s="13">
        <v>2736557180.25</v>
      </c>
      <c r="F34" s="13">
        <v>2887545284.6799989</v>
      </c>
      <c r="G34" s="13">
        <v>1634109939.1199992</v>
      </c>
      <c r="H34" s="13">
        <v>1551469169.8300011</v>
      </c>
      <c r="I34" s="13">
        <v>1004680629.62</v>
      </c>
      <c r="J34" s="13">
        <v>1203620249.7199996</v>
      </c>
      <c r="K34" s="13">
        <v>1058569336.5600001</v>
      </c>
      <c r="L34" s="13">
        <v>1306926494.6100001</v>
      </c>
      <c r="M34" s="13">
        <v>2476702252.5499988</v>
      </c>
      <c r="N34" s="13">
        <v>2331722337.8500009</v>
      </c>
      <c r="O34" s="13">
        <v>1842245879.9300001</v>
      </c>
      <c r="P34" s="13">
        <v>2626768065.2199993</v>
      </c>
      <c r="R34" s="36"/>
    </row>
    <row r="35" spans="1:18" ht="12.75">
      <c r="A35" s="17" t="s">
        <v>9</v>
      </c>
      <c r="B35" s="9">
        <v>772563637.87</v>
      </c>
      <c r="C35" s="9">
        <v>816584102.64999986</v>
      </c>
      <c r="D35" s="9">
        <v>1072301780.83</v>
      </c>
      <c r="E35" s="9">
        <v>921302551.62</v>
      </c>
      <c r="F35" s="9">
        <v>1030838726.51</v>
      </c>
      <c r="G35" s="9">
        <v>765499400.40999997</v>
      </c>
      <c r="H35" s="9">
        <v>610238105.27999997</v>
      </c>
      <c r="I35" s="9">
        <v>478619552.5</v>
      </c>
      <c r="J35" s="9">
        <v>458096693.76999998</v>
      </c>
      <c r="K35" s="9">
        <v>536769107.75000006</v>
      </c>
      <c r="L35" s="9">
        <v>614759566.83999991</v>
      </c>
      <c r="M35" s="9">
        <v>1383172924.6900003</v>
      </c>
      <c r="N35" s="9">
        <v>1213134590.8500001</v>
      </c>
      <c r="O35" s="9">
        <v>795890818.07000017</v>
      </c>
      <c r="P35" s="9">
        <v>1055542787.8999997</v>
      </c>
      <c r="R35" s="36"/>
    </row>
    <row r="36" spans="1:18">
      <c r="A36" s="7" t="s">
        <v>27</v>
      </c>
      <c r="B36" s="12">
        <v>2655907269.4900002</v>
      </c>
      <c r="C36" s="12">
        <v>3186011972.4199982</v>
      </c>
      <c r="D36" s="12">
        <v>3637469238.4400001</v>
      </c>
      <c r="E36" s="12">
        <v>3657859731.8699999</v>
      </c>
      <c r="F36" s="12">
        <v>3918384011.1899991</v>
      </c>
      <c r="G36" s="12">
        <v>2399609339.5299993</v>
      </c>
      <c r="H36" s="12">
        <v>2161707275.1100011</v>
      </c>
      <c r="I36" s="12">
        <v>1483300182.1199999</v>
      </c>
      <c r="J36" s="12">
        <v>1661716943.4899995</v>
      </c>
      <c r="K36" s="12">
        <v>1595338444.3100002</v>
      </c>
      <c r="L36" s="12">
        <v>1921686061.45</v>
      </c>
      <c r="M36" s="12">
        <f>SUM(M34:M35)</f>
        <v>3859875177.2399988</v>
      </c>
      <c r="N36" s="12">
        <f>SUM(N34:N35)</f>
        <v>3544856928.7000008</v>
      </c>
      <c r="O36" s="12">
        <f>SUM(O34:O35)</f>
        <v>2638136698</v>
      </c>
      <c r="P36" s="12">
        <f t="shared" ref="P36" si="5">SUM(P34:P35)</f>
        <v>3682310853.1199989</v>
      </c>
    </row>
    <row r="37" spans="1:18">
      <c r="A37" s="23" t="s">
        <v>21</v>
      </c>
      <c r="B37" s="20">
        <v>24297734033.209999</v>
      </c>
      <c r="C37" s="20">
        <v>27311799976.20002</v>
      </c>
      <c r="D37" s="20">
        <v>29788530877.950001</v>
      </c>
      <c r="E37" s="20">
        <v>31003511641.77</v>
      </c>
      <c r="F37" s="20">
        <v>32877480199.490005</v>
      </c>
      <c r="G37" s="20">
        <v>30582627654.819992</v>
      </c>
      <c r="H37" s="20">
        <v>30068542100.330002</v>
      </c>
      <c r="I37" s="20">
        <v>28543547298.929985</v>
      </c>
      <c r="J37" s="20">
        <v>29825608660.100014</v>
      </c>
      <c r="K37" s="20">
        <v>31256264689.100002</v>
      </c>
      <c r="L37" s="20">
        <v>35312931831.399994</v>
      </c>
      <c r="M37" s="20">
        <f>+M36+M33</f>
        <v>41227909594.940002</v>
      </c>
      <c r="N37" s="20">
        <f>+N36+N33</f>
        <v>44462065701.270035</v>
      </c>
      <c r="O37" s="20">
        <f>+O36+O33</f>
        <v>43307593404.120033</v>
      </c>
      <c r="P37" s="20">
        <f t="shared" ref="P37" si="6">+P36+P33</f>
        <v>53068663948.179993</v>
      </c>
    </row>
    <row r="38" spans="1:18" ht="12.75">
      <c r="A38" s="17" t="s">
        <v>11</v>
      </c>
      <c r="B38" s="13">
        <v>408607173.90000004</v>
      </c>
      <c r="C38" s="13">
        <v>295778628.20999998</v>
      </c>
      <c r="D38" s="13">
        <v>538742353.25</v>
      </c>
      <c r="E38" s="13">
        <v>843298155.48000002</v>
      </c>
      <c r="F38" s="13">
        <v>1011653853.3400002</v>
      </c>
      <c r="G38" s="13">
        <v>459927424.65999991</v>
      </c>
      <c r="H38" s="13">
        <v>502247906.97999996</v>
      </c>
      <c r="I38" s="13">
        <v>170176840.40000001</v>
      </c>
      <c r="J38" s="13">
        <v>182434028.89000002</v>
      </c>
      <c r="K38" s="13">
        <v>100451890.31999999</v>
      </c>
      <c r="L38" s="13">
        <v>156745129.35000005</v>
      </c>
      <c r="M38" s="13">
        <v>307922275.88999999</v>
      </c>
      <c r="N38" s="13">
        <v>986507309.84000003</v>
      </c>
      <c r="O38" s="13">
        <v>986507309.84000003</v>
      </c>
      <c r="P38" s="13">
        <v>389793898.78000003</v>
      </c>
      <c r="R38" s="36"/>
    </row>
    <row r="39" spans="1:18" ht="12.75">
      <c r="A39" s="17" t="s">
        <v>12</v>
      </c>
      <c r="B39" s="9">
        <v>944818442.85000002</v>
      </c>
      <c r="C39" s="9">
        <v>1303883500.54</v>
      </c>
      <c r="D39" s="9">
        <v>780894972.71000004</v>
      </c>
      <c r="E39" s="9">
        <v>915402244.50999999</v>
      </c>
      <c r="F39" s="9">
        <v>1941081754.5600002</v>
      </c>
      <c r="G39" s="9">
        <v>4702081369.6100035</v>
      </c>
      <c r="H39" s="9">
        <v>2518587069.0699997</v>
      </c>
      <c r="I39" s="9">
        <v>6265495770.210001</v>
      </c>
      <c r="J39" s="9">
        <v>6037751511.4500017</v>
      </c>
      <c r="K39" s="9">
        <v>5743301269.1000032</v>
      </c>
      <c r="L39" s="9">
        <v>9940816370.9899998</v>
      </c>
      <c r="M39" s="9">
        <v>10983808424.009991</v>
      </c>
      <c r="N39" s="9">
        <v>10899515580.909998</v>
      </c>
      <c r="O39" s="9">
        <v>10899515580.909998</v>
      </c>
      <c r="P39" s="9">
        <v>8153685549.7000017</v>
      </c>
      <c r="R39" s="36"/>
    </row>
    <row r="40" spans="1:18">
      <c r="A40" s="23" t="s">
        <v>22</v>
      </c>
      <c r="B40" s="20">
        <v>1353425616.75</v>
      </c>
      <c r="C40" s="20">
        <v>1599662128.7499998</v>
      </c>
      <c r="D40" s="20">
        <v>1319637325.96</v>
      </c>
      <c r="E40" s="20">
        <v>1758700399.9899998</v>
      </c>
      <c r="F40" s="20">
        <v>2952735607.9000006</v>
      </c>
      <c r="G40" s="20">
        <v>5162008794.2700033</v>
      </c>
      <c r="H40" s="20">
        <v>3020834976.0499997</v>
      </c>
      <c r="I40" s="20">
        <v>6435672610.6100006</v>
      </c>
      <c r="J40" s="20">
        <v>6220185540.3400021</v>
      </c>
      <c r="K40" s="20">
        <v>5843753159.4200029</v>
      </c>
      <c r="L40" s="20">
        <v>10097561500.34</v>
      </c>
      <c r="M40" s="20">
        <f>+M38+M39</f>
        <v>11291730699.89999</v>
      </c>
      <c r="N40" s="20">
        <f>+N38+N39</f>
        <v>11886022890.749998</v>
      </c>
      <c r="O40" s="20">
        <f>+O38+O39</f>
        <v>11886022890.749998</v>
      </c>
      <c r="P40" s="20">
        <f t="shared" ref="P40" si="7">+P38+P39</f>
        <v>8543479448.4800014</v>
      </c>
    </row>
    <row r="41" spans="1:18">
      <c r="A41" s="21" t="s">
        <v>23</v>
      </c>
      <c r="B41" s="22">
        <v>25651159649.959999</v>
      </c>
      <c r="C41" s="22">
        <v>28911462104.950016</v>
      </c>
      <c r="D41" s="22">
        <v>31108168203.91</v>
      </c>
      <c r="E41" s="22">
        <v>32762212041.760002</v>
      </c>
      <c r="F41" s="22">
        <v>35830215807.390007</v>
      </c>
      <c r="G41" s="22">
        <v>35744636449.089996</v>
      </c>
      <c r="H41" s="22">
        <v>33089377076.380001</v>
      </c>
      <c r="I41" s="22">
        <v>34979219909.539986</v>
      </c>
      <c r="J41" s="22">
        <v>36045794200.440018</v>
      </c>
      <c r="K41" s="22">
        <v>37100017848.520004</v>
      </c>
      <c r="L41" s="22">
        <v>45410493331.73999</v>
      </c>
      <c r="M41" s="22">
        <f>+M37+M40</f>
        <v>52519640294.839996</v>
      </c>
      <c r="N41" s="22">
        <f>+N37+N40</f>
        <v>56348088592.020035</v>
      </c>
      <c r="O41" s="22">
        <f>+O37+O40</f>
        <v>55193616294.870033</v>
      </c>
      <c r="P41" s="22">
        <f t="shared" ref="P41" si="8">+P37+P40</f>
        <v>61612143396.659996</v>
      </c>
    </row>
    <row r="42" spans="1:18">
      <c r="A42" s="35" t="s">
        <v>33</v>
      </c>
      <c r="B42" s="18"/>
      <c r="C42" s="10"/>
      <c r="D42" s="10"/>
      <c r="E42" s="10"/>
      <c r="F42" s="10"/>
      <c r="G42" s="10"/>
    </row>
    <row r="43" spans="1:18" ht="22.5" customHeight="1">
      <c r="A43" s="37" t="s">
        <v>29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8" ht="12.75">
      <c r="A44" s="34" t="s">
        <v>30</v>
      </c>
      <c r="B44" s="27"/>
      <c r="C44" s="27"/>
      <c r="D44" s="27"/>
      <c r="E44" s="27"/>
      <c r="F44" s="27"/>
      <c r="G44" s="27"/>
      <c r="H44" s="28"/>
      <c r="I44" s="28"/>
      <c r="J44" s="28"/>
    </row>
    <row r="45" spans="1:18">
      <c r="A45" s="16" t="s">
        <v>14</v>
      </c>
    </row>
  </sheetData>
  <mergeCells count="1">
    <mergeCell ref="A43:K43"/>
  </mergeCells>
  <phoneticPr fontId="3" type="noConversion"/>
  <pageMargins left="0.6692913385826772" right="0.6692913385826772" top="0.82677165354330717" bottom="0.82677165354330717" header="0" footer="0"/>
  <pageSetup paperSize="9"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AP SEC</vt:lpstr>
    </vt:vector>
  </TitlesOfParts>
  <Company>Economia i Finances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Taure Romeu, Julio</dc:creator>
  <cp:lastModifiedBy>Codina Riera, Clàudia</cp:lastModifiedBy>
  <cp:lastPrinted>2026-01-27T12:57:35Z</cp:lastPrinted>
  <dcterms:created xsi:type="dcterms:W3CDTF">2010-11-11T14:00:34Z</dcterms:created>
  <dcterms:modified xsi:type="dcterms:W3CDTF">2026-07-09T12:57:54Z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6 SAPGC AP-SEC ingressos i despeses per capítols 2006-2023.xlsx</vt:lpwstr>
  </property>
</Properties>
</file>