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03.fitxers.ctti.intranet.gencat.cat\0301_eifbcn001w_dgpres$\COORD\Pressup2026\Series i excels web\versió llei 2026\"/>
    </mc:Choice>
  </mc:AlternateContent>
  <xr:revisionPtr revIDLastSave="0" documentId="13_ncr:1_{016A0DF6-7401-4A3D-BB3B-7EA8F8E5F1E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Generalitat" sheetId="1" r:id="rId1"/>
  </sheets>
  <definedNames>
    <definedName name="_xlnm.Print_Area" localSheetId="0">Generalitat!$A$1:$R$48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1" l="1"/>
  <c r="Q33" i="1"/>
  <c r="R33" i="1"/>
  <c r="C26" i="1"/>
  <c r="D26" i="1"/>
  <c r="E26" i="1"/>
  <c r="F26" i="1"/>
  <c r="G26" i="1"/>
  <c r="H26" i="1"/>
  <c r="I26" i="1"/>
  <c r="J26" i="1"/>
  <c r="K26" i="1"/>
  <c r="M26" i="1"/>
  <c r="N26" i="1"/>
  <c r="O26" i="1"/>
  <c r="P26" i="1"/>
  <c r="R26" i="1"/>
  <c r="B26" i="1"/>
  <c r="R13" i="1" l="1"/>
  <c r="Q20" i="1"/>
  <c r="R20" i="1"/>
  <c r="Q36" i="1"/>
  <c r="Q37" i="1" s="1"/>
  <c r="R36" i="1"/>
  <c r="R37" i="1" s="1"/>
  <c r="Q40" i="1"/>
  <c r="R40" i="1"/>
  <c r="R41" i="1" l="1"/>
  <c r="R17" i="1"/>
  <c r="R21" i="1" s="1"/>
  <c r="Q17" i="1"/>
  <c r="Q21" i="1" s="1"/>
  <c r="Q41" i="1"/>
  <c r="P33" i="1" l="1"/>
  <c r="O33" i="1"/>
  <c r="P36" i="1"/>
  <c r="O36" i="1"/>
  <c r="P40" i="1"/>
  <c r="O40" i="1"/>
  <c r="P20" i="1"/>
  <c r="O20" i="1"/>
  <c r="P16" i="1"/>
  <c r="O16" i="1"/>
  <c r="P13" i="1"/>
  <c r="O13" i="1"/>
  <c r="O37" i="1" l="1"/>
  <c r="O41" i="1" s="1"/>
  <c r="P37" i="1"/>
  <c r="P41" i="1" s="1"/>
  <c r="O17" i="1"/>
  <c r="O21" i="1" s="1"/>
  <c r="P17" i="1"/>
  <c r="P21" i="1" s="1"/>
</calcChain>
</file>

<file path=xl/sharedStrings.xml><?xml version="1.0" encoding="utf-8"?>
<sst xmlns="http://schemas.openxmlformats.org/spreadsheetml/2006/main" count="46" uniqueCount="36">
  <si>
    <t>CLASSIFICACIÓ ECONÒMICA DELS INGRESSOS</t>
  </si>
  <si>
    <t>Milions €</t>
  </si>
  <si>
    <t>Capítols</t>
  </si>
  <si>
    <t>1. Impostos directes</t>
  </si>
  <si>
    <t>2. Impostos indirectes</t>
  </si>
  <si>
    <t>3. Taxes, venda béns i serveis i altres ingressos</t>
  </si>
  <si>
    <t>4. Transferències corrents</t>
  </si>
  <si>
    <t>5. Ingressos patrimonials</t>
  </si>
  <si>
    <t>6. Alienació d'inversions reals</t>
  </si>
  <si>
    <t>7. Transferències de capital</t>
  </si>
  <si>
    <t>8. Variació d'actius financers</t>
  </si>
  <si>
    <t>9. Variació de passius financers</t>
  </si>
  <si>
    <t>Total ingressos financers</t>
  </si>
  <si>
    <t>Font: Pressupostos de la Generalitat de Catalunya</t>
  </si>
  <si>
    <t>1. Remuneracions del personal</t>
  </si>
  <si>
    <t>2. Despeses corrents de béns i serveis</t>
  </si>
  <si>
    <t>3. Despeses financeres</t>
  </si>
  <si>
    <t>5. Fons de contingència</t>
  </si>
  <si>
    <t>6. Inversions reals</t>
  </si>
  <si>
    <t>Total despeses no financeres</t>
  </si>
  <si>
    <t>Total despeses financeres</t>
  </si>
  <si>
    <t>Subtotal ingressos corrents</t>
  </si>
  <si>
    <t>Subtotal ingressos de capital</t>
  </si>
  <si>
    <t>TOTAL</t>
  </si>
  <si>
    <t xml:space="preserve">Total ingressos no financers </t>
  </si>
  <si>
    <t>Subtotal despeses corrents</t>
  </si>
  <si>
    <t>Subtotal despeses de capital</t>
  </si>
  <si>
    <t>(1) Inclou òrgans superiors i altres, departaments i fons no departamentals</t>
  </si>
  <si>
    <r>
      <t>SUBSECTOR GENERALITAT</t>
    </r>
    <r>
      <rPr>
        <b/>
        <vertAlign val="superscript"/>
        <sz val="9"/>
        <rFont val="Arial"/>
        <family val="2"/>
      </rPr>
      <t>(1)</t>
    </r>
  </si>
  <si>
    <r>
      <t>2015</t>
    </r>
    <r>
      <rPr>
        <b/>
        <sz val="6"/>
        <rFont val="Arial"/>
        <family val="2"/>
      </rPr>
      <t xml:space="preserve"> (2)</t>
    </r>
  </si>
  <si>
    <t xml:space="preserve">(2) El pressupost 2015 del subsector Generalitat inclou el pressupost de l'Institut Català d'Assitència i Serveis Socials que fins aquest exercici, estava classificat al subsector CatSalut, ICS i ICASS </t>
  </si>
  <si>
    <t>L'any 2013, 2016, 2018 i 2019, 2021, 2024 i 2025 no s'ha aprovat el pressupost.</t>
  </si>
  <si>
    <t>2023h: pressupost del 2023 en termes de competències homogènies i sense NGEU</t>
  </si>
  <si>
    <t>2023h</t>
  </si>
  <si>
    <t>PRESSUPOSTOS DE LA GENERALITAT DE CATALUNYA. 2004-2026</t>
  </si>
  <si>
    <t>CLASSIFICACIÓ ECONÒMICA DE LES DESPESES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</si>
</sst>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##0"/>
    <numFmt numFmtId="165" formatCode="#\ ###\ ##0.0;;\-"/>
    <numFmt numFmtId="166" formatCode="#,##0.0,,"/>
    <numFmt numFmtId="167" formatCode="_-* #,##0.00\ [$€-1]_-;\-* #,##0.00\ [$€-1]_-;_-* &quot;-&quot;??\ [$€-1]_-"/>
    <numFmt numFmtId="168" formatCode="#,##0_);\(#,##0\)"/>
  </numFmts>
  <fonts count="1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R Frutiger Roman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vertAlign val="superscript"/>
      <sz val="9"/>
      <name val="Arial"/>
      <family val="2"/>
    </font>
    <font>
      <b/>
      <sz val="6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2" fontId="3" fillId="0" borderId="0"/>
    <xf numFmtId="167" fontId="2" fillId="0" borderId="0" applyFont="0" applyFill="0" applyBorder="0" applyAlignment="0" applyProtection="0"/>
    <xf numFmtId="168" fontId="2" fillId="0" borderId="0"/>
    <xf numFmtId="0" fontId="1" fillId="0" borderId="0"/>
    <xf numFmtId="43" fontId="10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 applyFill="1" applyBorder="1" applyAlignment="1" applyProtection="1">
      <alignment horizontal="left" vertical="center"/>
    </xf>
    <xf numFmtId="165" fontId="4" fillId="0" borderId="0" xfId="0" applyNumberFormat="1" applyFont="1" applyFill="1" applyAlignment="1">
      <alignment vertical="center"/>
    </xf>
    <xf numFmtId="167" fontId="4" fillId="0" borderId="0" xfId="2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vertical="center"/>
    </xf>
    <xf numFmtId="165" fontId="5" fillId="0" borderId="0" xfId="0" applyNumberFormat="1" applyFont="1" applyFill="1" applyBorder="1" applyAlignment="1">
      <alignment horizontal="right" vertical="center"/>
    </xf>
    <xf numFmtId="165" fontId="6" fillId="0" borderId="1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horizontal="center" vertical="center"/>
    </xf>
    <xf numFmtId="165" fontId="6" fillId="0" borderId="2" xfId="0" applyNumberFormat="1" applyFont="1" applyFill="1" applyBorder="1" applyAlignment="1">
      <alignment vertical="center"/>
    </xf>
    <xf numFmtId="165" fontId="4" fillId="0" borderId="2" xfId="0" applyNumberFormat="1" applyFont="1" applyFill="1" applyBorder="1" applyAlignment="1">
      <alignment vertical="center"/>
    </xf>
    <xf numFmtId="166" fontId="4" fillId="0" borderId="2" xfId="0" applyNumberFormat="1" applyFont="1" applyFill="1" applyBorder="1" applyAlignment="1">
      <alignment vertical="center"/>
    </xf>
    <xf numFmtId="166" fontId="6" fillId="0" borderId="2" xfId="0" applyNumberFormat="1" applyFont="1" applyFill="1" applyBorder="1" applyAlignment="1">
      <alignment vertical="center"/>
    </xf>
    <xf numFmtId="166" fontId="4" fillId="0" borderId="2" xfId="0" applyNumberFormat="1" applyFont="1" applyFill="1" applyBorder="1" applyAlignment="1">
      <alignment horizontal="right" vertical="center"/>
    </xf>
    <xf numFmtId="165" fontId="6" fillId="0" borderId="0" xfId="0" applyNumberFormat="1" applyFont="1" applyFill="1" applyAlignment="1">
      <alignment vertical="center"/>
    </xf>
    <xf numFmtId="166" fontId="6" fillId="0" borderId="0" xfId="0" applyNumberFormat="1" applyFont="1" applyFill="1" applyBorder="1" applyAlignment="1">
      <alignment vertical="center"/>
    </xf>
    <xf numFmtId="165" fontId="7" fillId="0" borderId="0" xfId="0" applyNumberFormat="1" applyFont="1" applyFill="1" applyAlignment="1">
      <alignment vertical="center"/>
    </xf>
    <xf numFmtId="165" fontId="6" fillId="0" borderId="2" xfId="0" applyNumberFormat="1" applyFont="1" applyFill="1" applyBorder="1" applyAlignment="1">
      <alignment horizontal="left" vertical="center" indent="1"/>
    </xf>
    <xf numFmtId="165" fontId="4" fillId="0" borderId="2" xfId="0" applyNumberFormat="1" applyFont="1" applyFill="1" applyBorder="1" applyAlignment="1">
      <alignment horizontal="left" vertical="center"/>
    </xf>
    <xf numFmtId="165" fontId="6" fillId="0" borderId="2" xfId="0" applyNumberFormat="1" applyFont="1" applyFill="1" applyBorder="1" applyAlignment="1">
      <alignment horizontal="left"/>
    </xf>
    <xf numFmtId="165" fontId="6" fillId="2" borderId="1" xfId="0" applyNumberFormat="1" applyFont="1" applyFill="1" applyBorder="1" applyAlignment="1">
      <alignment vertical="center"/>
    </xf>
    <xf numFmtId="166" fontId="6" fillId="2" borderId="1" xfId="0" applyNumberFormat="1" applyFont="1" applyFill="1" applyBorder="1" applyAlignment="1">
      <alignment vertical="center"/>
    </xf>
    <xf numFmtId="165" fontId="6" fillId="3" borderId="1" xfId="0" applyNumberFormat="1" applyFont="1" applyFill="1" applyBorder="1" applyAlignment="1">
      <alignment vertical="center"/>
    </xf>
    <xf numFmtId="166" fontId="6" fillId="3" borderId="1" xfId="0" applyNumberFormat="1" applyFont="1" applyFill="1" applyBorder="1" applyAlignment="1">
      <alignment vertical="center"/>
    </xf>
    <xf numFmtId="165" fontId="6" fillId="2" borderId="3" xfId="0" applyNumberFormat="1" applyFont="1" applyFill="1" applyBorder="1" applyAlignment="1">
      <alignment vertical="center"/>
    </xf>
    <xf numFmtId="166" fontId="6" fillId="2" borderId="3" xfId="0" applyNumberFormat="1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4" fillId="0" borderId="0" xfId="0" applyFont="1" applyFill="1" applyAlignment="1">
      <alignment vertical="top"/>
    </xf>
    <xf numFmtId="0" fontId="7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165" fontId="4" fillId="0" borderId="4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7" fillId="0" borderId="0" xfId="0" applyFont="1"/>
    <xf numFmtId="43" fontId="4" fillId="0" borderId="0" xfId="5" applyFont="1" applyFill="1" applyAlignment="1">
      <alignment vertical="center"/>
    </xf>
  </cellXfs>
  <cellStyles count="6">
    <cellStyle name="Anuari" xfId="1" xr:uid="{00000000-0005-0000-0000-000000000000}"/>
    <cellStyle name="Coma" xfId="5" builtinId="3"/>
    <cellStyle name="Euro" xfId="2" xr:uid="{00000000-0005-0000-0000-000001000000}"/>
    <cellStyle name="Normal" xfId="0" builtinId="0"/>
    <cellStyle name="Normal 2 3" xfId="3" xr:uid="{00000000-0005-0000-0000-000003000000}"/>
    <cellStyle name="Normal 20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3"/>
  <sheetViews>
    <sheetView tabSelected="1" zoomScaleNormal="100" workbookViewId="0">
      <selection activeCell="T20" sqref="T20"/>
    </sheetView>
  </sheetViews>
  <sheetFormatPr defaultColWidth="11.42578125" defaultRowHeight="12"/>
  <cols>
    <col min="1" max="1" width="39.42578125" style="2" customWidth="1"/>
    <col min="2" max="15" width="9.28515625" style="2" customWidth="1"/>
    <col min="16" max="16" width="9.42578125" style="2" customWidth="1"/>
    <col min="17" max="17" width="9.85546875" style="2" customWidth="1"/>
    <col min="18" max="18" width="9.42578125" style="2" customWidth="1"/>
    <col min="19" max="19" width="15.7109375" style="2" customWidth="1"/>
    <col min="20" max="20" width="19.42578125" style="2" customWidth="1"/>
    <col min="21" max="21" width="11.42578125" style="2"/>
    <col min="22" max="22" width="19" style="2" customWidth="1"/>
    <col min="23" max="16384" width="11.42578125" style="2"/>
  </cols>
  <sheetData>
    <row r="1" spans="1:18" ht="12" customHeight="1">
      <c r="A1" s="25" t="s">
        <v>34</v>
      </c>
    </row>
    <row r="2" spans="1:18" ht="12" customHeight="1">
      <c r="A2" s="25" t="s">
        <v>28</v>
      </c>
    </row>
    <row r="3" spans="1:18" ht="12" customHeight="1">
      <c r="A3" s="1"/>
    </row>
    <row r="4" spans="1:18" ht="12" customHeight="1">
      <c r="A4" s="25" t="s">
        <v>0</v>
      </c>
    </row>
    <row r="5" spans="1:18" ht="12" customHeight="1">
      <c r="A5" s="3" t="s">
        <v>1</v>
      </c>
      <c r="B5" s="4"/>
      <c r="C5" s="4"/>
      <c r="H5" s="5"/>
      <c r="I5" s="5"/>
    </row>
    <row r="6" spans="1:18">
      <c r="A6" s="6" t="s">
        <v>2</v>
      </c>
      <c r="B6" s="7">
        <v>2004</v>
      </c>
      <c r="C6" s="7">
        <v>2005</v>
      </c>
      <c r="D6" s="7">
        <v>2006</v>
      </c>
      <c r="E6" s="7">
        <v>2007</v>
      </c>
      <c r="F6" s="7">
        <v>2008</v>
      </c>
      <c r="G6" s="7">
        <v>2009</v>
      </c>
      <c r="H6" s="7">
        <v>2010</v>
      </c>
      <c r="I6" s="7">
        <v>2011</v>
      </c>
      <c r="J6" s="7">
        <v>2012</v>
      </c>
      <c r="K6" s="7">
        <v>2014</v>
      </c>
      <c r="L6" s="7" t="s">
        <v>29</v>
      </c>
      <c r="M6" s="7">
        <v>2017</v>
      </c>
      <c r="N6" s="32">
        <v>2020</v>
      </c>
      <c r="O6" s="32">
        <v>2022</v>
      </c>
      <c r="P6" s="32">
        <v>2023</v>
      </c>
      <c r="Q6" s="32" t="s">
        <v>33</v>
      </c>
      <c r="R6" s="32">
        <v>2026</v>
      </c>
    </row>
    <row r="7" spans="1:18" ht="12" customHeight="1">
      <c r="A7" s="16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31"/>
      <c r="P7" s="31"/>
      <c r="Q7" s="31"/>
      <c r="R7" s="31"/>
    </row>
    <row r="8" spans="1:18" ht="12" customHeight="1">
      <c r="A8" s="17" t="s">
        <v>3</v>
      </c>
      <c r="B8" s="10">
        <v>4395720000</v>
      </c>
      <c r="C8" s="10">
        <v>4917560000</v>
      </c>
      <c r="D8" s="10">
        <v>5558300000</v>
      </c>
      <c r="E8" s="10">
        <v>6338620000</v>
      </c>
      <c r="F8" s="10">
        <v>7448500000</v>
      </c>
      <c r="G8" s="10">
        <v>8931330000</v>
      </c>
      <c r="H8" s="10">
        <v>6387477000</v>
      </c>
      <c r="I8" s="10">
        <v>8358533900</v>
      </c>
      <c r="J8" s="10">
        <v>8116306000</v>
      </c>
      <c r="K8" s="10">
        <v>7696555160.8000002</v>
      </c>
      <c r="L8" s="10">
        <v>8765567696</v>
      </c>
      <c r="M8" s="10">
        <v>9630152377.7799988</v>
      </c>
      <c r="N8" s="10">
        <v>12816564401</v>
      </c>
      <c r="O8" s="10">
        <v>13163126387.029999</v>
      </c>
      <c r="P8" s="10">
        <v>15386756670.690001</v>
      </c>
      <c r="Q8" s="10">
        <v>15386756670.690001</v>
      </c>
      <c r="R8" s="10">
        <v>20803506666.049999</v>
      </c>
    </row>
    <row r="9" spans="1:18" ht="12" customHeight="1">
      <c r="A9" s="17" t="s">
        <v>4</v>
      </c>
      <c r="B9" s="10">
        <v>7312210000</v>
      </c>
      <c r="C9" s="10">
        <v>8550959999.999999</v>
      </c>
      <c r="D9" s="10">
        <v>9593750000</v>
      </c>
      <c r="E9" s="10">
        <v>10917640000</v>
      </c>
      <c r="F9" s="10">
        <v>10662800000</v>
      </c>
      <c r="G9" s="10">
        <v>8261030000.000001</v>
      </c>
      <c r="H9" s="10">
        <v>6322936000</v>
      </c>
      <c r="I9" s="10">
        <v>8567356360</v>
      </c>
      <c r="J9" s="10">
        <v>9307148780</v>
      </c>
      <c r="K9" s="10">
        <v>8703053959.9899998</v>
      </c>
      <c r="L9" s="10">
        <v>9382204950</v>
      </c>
      <c r="M9" s="10">
        <v>10912221227.060001</v>
      </c>
      <c r="N9" s="10">
        <v>13243768066</v>
      </c>
      <c r="O9" s="10">
        <v>11738227406.060001</v>
      </c>
      <c r="P9" s="10">
        <v>14086981144.550001</v>
      </c>
      <c r="Q9" s="10">
        <v>14086981144.550001</v>
      </c>
      <c r="R9" s="10">
        <v>17653556647.439999</v>
      </c>
    </row>
    <row r="10" spans="1:18" ht="12" customHeight="1">
      <c r="A10" s="17" t="s">
        <v>5</v>
      </c>
      <c r="B10" s="10">
        <v>472180000</v>
      </c>
      <c r="C10" s="10">
        <v>521980000</v>
      </c>
      <c r="D10" s="10">
        <v>556460000</v>
      </c>
      <c r="E10" s="10">
        <v>583300000</v>
      </c>
      <c r="F10" s="10">
        <v>596500000</v>
      </c>
      <c r="G10" s="10">
        <v>599730000</v>
      </c>
      <c r="H10" s="10">
        <v>489514000</v>
      </c>
      <c r="I10" s="10">
        <v>465377790</v>
      </c>
      <c r="J10" s="10">
        <v>518946434.88</v>
      </c>
      <c r="K10" s="10">
        <v>333325144.74000001</v>
      </c>
      <c r="L10" s="10">
        <v>522947030.86000001</v>
      </c>
      <c r="M10" s="10">
        <v>608248643.42000008</v>
      </c>
      <c r="N10" s="10">
        <v>362126217</v>
      </c>
      <c r="O10" s="10">
        <v>443083624.14000005</v>
      </c>
      <c r="P10" s="10">
        <v>446055813.46000004</v>
      </c>
      <c r="Q10" s="10">
        <v>642176672.72000003</v>
      </c>
      <c r="R10" s="10">
        <v>751451921.52999985</v>
      </c>
    </row>
    <row r="11" spans="1:18" ht="12" customHeight="1">
      <c r="A11" s="17" t="s">
        <v>6</v>
      </c>
      <c r="B11" s="10">
        <v>4847120000</v>
      </c>
      <c r="C11" s="10">
        <v>5348480000</v>
      </c>
      <c r="D11" s="10">
        <v>6211280000</v>
      </c>
      <c r="E11" s="10">
        <v>6582280000</v>
      </c>
      <c r="F11" s="10">
        <v>7296000000</v>
      </c>
      <c r="G11" s="10">
        <v>7579280000</v>
      </c>
      <c r="H11" s="10">
        <v>9532651876</v>
      </c>
      <c r="I11" s="10">
        <v>3890090750</v>
      </c>
      <c r="J11" s="10">
        <v>5203635950</v>
      </c>
      <c r="K11" s="10">
        <v>4531087289</v>
      </c>
      <c r="L11" s="10">
        <v>4946740973.04</v>
      </c>
      <c r="M11" s="10">
        <v>5778811533.6899996</v>
      </c>
      <c r="N11" s="10">
        <v>4986048417.46</v>
      </c>
      <c r="O11" s="10">
        <v>7621198507.2199993</v>
      </c>
      <c r="P11" s="10">
        <v>7366273336.9500008</v>
      </c>
      <c r="Q11" s="10">
        <v>7182343642.2700005</v>
      </c>
      <c r="R11" s="10">
        <v>8625994305.1800003</v>
      </c>
    </row>
    <row r="12" spans="1:18" ht="12" customHeight="1">
      <c r="A12" s="17" t="s">
        <v>7</v>
      </c>
      <c r="B12" s="10">
        <v>8500000</v>
      </c>
      <c r="C12" s="10">
        <v>8670000</v>
      </c>
      <c r="D12" s="10">
        <v>48090000</v>
      </c>
      <c r="E12" s="10">
        <v>48600000</v>
      </c>
      <c r="F12" s="10">
        <v>50200000</v>
      </c>
      <c r="G12" s="10">
        <v>53860000</v>
      </c>
      <c r="H12" s="10">
        <v>53700000</v>
      </c>
      <c r="I12" s="10">
        <v>9851460</v>
      </c>
      <c r="J12" s="10">
        <v>9202000</v>
      </c>
      <c r="K12" s="10">
        <v>1454430920</v>
      </c>
      <c r="L12" s="10">
        <v>274023126.27999997</v>
      </c>
      <c r="M12" s="10">
        <v>41485298.109999992</v>
      </c>
      <c r="N12" s="10">
        <v>22984235</v>
      </c>
      <c r="O12" s="10">
        <v>17230879.000000004</v>
      </c>
      <c r="P12" s="10">
        <v>22344385.630000003</v>
      </c>
      <c r="Q12" s="10">
        <v>22344385.630000003</v>
      </c>
      <c r="R12" s="10">
        <v>19195060.920000002</v>
      </c>
    </row>
    <row r="13" spans="1:18" ht="12" customHeight="1">
      <c r="A13" s="18" t="s">
        <v>21</v>
      </c>
      <c r="B13" s="11">
        <v>17035730000</v>
      </c>
      <c r="C13" s="11">
        <v>19347650000</v>
      </c>
      <c r="D13" s="11">
        <v>21967870000</v>
      </c>
      <c r="E13" s="11">
        <v>24470440000</v>
      </c>
      <c r="F13" s="11">
        <v>26054000000</v>
      </c>
      <c r="G13" s="11">
        <v>25425230000</v>
      </c>
      <c r="H13" s="11">
        <v>22786278876</v>
      </c>
      <c r="I13" s="11">
        <v>21291210260</v>
      </c>
      <c r="J13" s="11">
        <v>23155239164.880001</v>
      </c>
      <c r="K13" s="11">
        <v>22718452474.529999</v>
      </c>
      <c r="L13" s="11">
        <v>23891483776.18</v>
      </c>
      <c r="M13" s="11">
        <v>26970919080.060001</v>
      </c>
      <c r="N13" s="11">
        <v>31431491336.459999</v>
      </c>
      <c r="O13" s="11">
        <f>SUM(O8:O12)</f>
        <v>32982866803.449997</v>
      </c>
      <c r="P13" s="11">
        <f>SUM(P8:P12)</f>
        <v>37308411351.279999</v>
      </c>
      <c r="Q13" s="11">
        <f>SUM(Q8:Q12)</f>
        <v>37320602515.860001</v>
      </c>
      <c r="R13" s="11">
        <f t="shared" ref="R13" si="0">SUM(R8:R12)</f>
        <v>47853704601.119995</v>
      </c>
    </row>
    <row r="14" spans="1:18" ht="12" customHeight="1">
      <c r="A14" s="17" t="s">
        <v>8</v>
      </c>
      <c r="B14" s="12">
        <v>0</v>
      </c>
      <c r="C14" s="12">
        <v>0</v>
      </c>
      <c r="D14" s="12">
        <v>0</v>
      </c>
      <c r="E14" s="12">
        <v>0</v>
      </c>
      <c r="F14" s="12">
        <v>10000000</v>
      </c>
      <c r="G14" s="12">
        <v>0</v>
      </c>
      <c r="H14" s="12">
        <v>0</v>
      </c>
      <c r="I14" s="12">
        <v>200000000</v>
      </c>
      <c r="J14" s="12">
        <v>888151759.18000007</v>
      </c>
      <c r="K14" s="12">
        <v>864004627.50999999</v>
      </c>
      <c r="L14" s="12">
        <v>100000000</v>
      </c>
      <c r="M14" s="12">
        <v>0</v>
      </c>
      <c r="N14" s="12">
        <v>9436332</v>
      </c>
      <c r="O14" s="12">
        <v>16421679.459999999</v>
      </c>
      <c r="P14" s="12">
        <v>156421.04999999999</v>
      </c>
      <c r="Q14" s="12">
        <v>156421.04999999999</v>
      </c>
      <c r="R14" s="12">
        <v>0</v>
      </c>
    </row>
    <row r="15" spans="1:18" ht="12" customHeight="1">
      <c r="A15" s="17" t="s">
        <v>9</v>
      </c>
      <c r="B15" s="10">
        <v>163100000</v>
      </c>
      <c r="C15" s="10">
        <v>220990000</v>
      </c>
      <c r="D15" s="10">
        <v>233870000</v>
      </c>
      <c r="E15" s="10">
        <v>247180000</v>
      </c>
      <c r="F15" s="10">
        <v>236600000</v>
      </c>
      <c r="G15" s="10">
        <v>250680000</v>
      </c>
      <c r="H15" s="10">
        <v>313636832</v>
      </c>
      <c r="I15" s="10">
        <v>813504880</v>
      </c>
      <c r="J15" s="10">
        <v>289506851.74000001</v>
      </c>
      <c r="K15" s="10">
        <v>25066493.780000001</v>
      </c>
      <c r="L15" s="10">
        <v>795940237.83000004</v>
      </c>
      <c r="M15" s="10">
        <v>70623546.859999999</v>
      </c>
      <c r="N15" s="10">
        <v>374904438.06999999</v>
      </c>
      <c r="O15" s="10">
        <v>1067785313.45</v>
      </c>
      <c r="P15" s="10">
        <v>864322659.33000004</v>
      </c>
      <c r="Q15" s="10">
        <v>383775970.18000001</v>
      </c>
      <c r="R15" s="10">
        <v>377653091.19999999</v>
      </c>
    </row>
    <row r="16" spans="1:18" ht="12" customHeight="1">
      <c r="A16" s="18" t="s">
        <v>22</v>
      </c>
      <c r="B16" s="11">
        <v>163100000</v>
      </c>
      <c r="C16" s="11">
        <v>220990000</v>
      </c>
      <c r="D16" s="11">
        <v>233870000</v>
      </c>
      <c r="E16" s="11">
        <v>247180000</v>
      </c>
      <c r="F16" s="11">
        <v>246600000</v>
      </c>
      <c r="G16" s="11">
        <v>250680000</v>
      </c>
      <c r="H16" s="11">
        <v>313636832</v>
      </c>
      <c r="I16" s="11">
        <v>1013504880</v>
      </c>
      <c r="J16" s="11">
        <v>1177658610.9200001</v>
      </c>
      <c r="K16" s="11">
        <v>889071121.28999996</v>
      </c>
      <c r="L16" s="11">
        <v>895940237.83000004</v>
      </c>
      <c r="M16" s="11">
        <v>70623546.859999999</v>
      </c>
      <c r="N16" s="11">
        <v>384340770.06999999</v>
      </c>
      <c r="O16" s="11">
        <f>SUM(O14:O15)</f>
        <v>1084206992.9100001</v>
      </c>
      <c r="P16" s="11">
        <f>SUM(P14:P15)</f>
        <v>864479080.38</v>
      </c>
      <c r="Q16" s="11">
        <v>383932391.23000002</v>
      </c>
      <c r="R16" s="11">
        <v>377653091.19999999</v>
      </c>
    </row>
    <row r="17" spans="1:22" ht="12" customHeight="1">
      <c r="A17" s="21" t="s">
        <v>24</v>
      </c>
      <c r="B17" s="22">
        <v>17198830000</v>
      </c>
      <c r="C17" s="22">
        <v>19568640000</v>
      </c>
      <c r="D17" s="22">
        <v>22201740000</v>
      </c>
      <c r="E17" s="22">
        <v>24717620000</v>
      </c>
      <c r="F17" s="22">
        <v>26300600000</v>
      </c>
      <c r="G17" s="22">
        <v>25675910000</v>
      </c>
      <c r="H17" s="22">
        <v>23099915708</v>
      </c>
      <c r="I17" s="22">
        <v>22304715140</v>
      </c>
      <c r="J17" s="22">
        <v>24332897775.800003</v>
      </c>
      <c r="K17" s="22">
        <v>23607523595.82</v>
      </c>
      <c r="L17" s="22">
        <v>24787424014.010002</v>
      </c>
      <c r="M17" s="22">
        <v>27041542626.920002</v>
      </c>
      <c r="N17" s="22">
        <v>31815832106.529999</v>
      </c>
      <c r="O17" s="22">
        <f>+O16+O13</f>
        <v>34067073796.359997</v>
      </c>
      <c r="P17" s="22">
        <f>+P16+P13</f>
        <v>38172890431.659996</v>
      </c>
      <c r="Q17" s="22">
        <f>+Q16+Q13</f>
        <v>37704534907.090004</v>
      </c>
      <c r="R17" s="22">
        <f t="shared" ref="R17" si="1">+R16+R13</f>
        <v>48231357692.319992</v>
      </c>
    </row>
    <row r="18" spans="1:22" ht="12" customHeight="1">
      <c r="A18" s="17" t="s">
        <v>10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210058240</v>
      </c>
      <c r="J18" s="12">
        <v>421062055</v>
      </c>
      <c r="K18" s="12">
        <v>19136331.850000001</v>
      </c>
      <c r="L18" s="12">
        <v>93183677.49000001</v>
      </c>
      <c r="M18" s="12">
        <v>82966872.390000001</v>
      </c>
      <c r="N18" s="12">
        <v>144106885.48999998</v>
      </c>
      <c r="O18" s="12">
        <v>1127296981.4100001</v>
      </c>
      <c r="P18" s="12">
        <v>584038487.7700001</v>
      </c>
      <c r="Q18" s="12">
        <v>285020882.71000004</v>
      </c>
      <c r="R18" s="12">
        <v>88906544.120000005</v>
      </c>
    </row>
    <row r="19" spans="1:22" ht="12" customHeight="1">
      <c r="A19" s="17" t="s">
        <v>11</v>
      </c>
      <c r="B19" s="10">
        <v>1511990000</v>
      </c>
      <c r="C19" s="10">
        <v>1948220000</v>
      </c>
      <c r="D19" s="10">
        <v>1722720000</v>
      </c>
      <c r="E19" s="10">
        <v>1967020000</v>
      </c>
      <c r="F19" s="10">
        <v>1942740000</v>
      </c>
      <c r="G19" s="10">
        <v>4054840000</v>
      </c>
      <c r="H19" s="10">
        <v>9418811789.5300007</v>
      </c>
      <c r="I19" s="10">
        <v>10115276181.16</v>
      </c>
      <c r="J19" s="10">
        <v>4973384605.9200001</v>
      </c>
      <c r="K19" s="10">
        <v>8235406626.1899986</v>
      </c>
      <c r="L19" s="10">
        <v>7602478254.4099998</v>
      </c>
      <c r="M19" s="10">
        <v>6905197669.5799999</v>
      </c>
      <c r="N19" s="10">
        <v>10219265560.549999</v>
      </c>
      <c r="O19" s="10">
        <v>13668901717.639999</v>
      </c>
      <c r="P19" s="10">
        <v>12883009522.889999</v>
      </c>
      <c r="Q19" s="10">
        <v>12883009522.889999</v>
      </c>
      <c r="R19" s="10">
        <v>8616747172.4599991</v>
      </c>
    </row>
    <row r="20" spans="1:22" ht="12" customHeight="1">
      <c r="A20" s="21" t="s">
        <v>12</v>
      </c>
      <c r="B20" s="22">
        <v>1511990000</v>
      </c>
      <c r="C20" s="22">
        <v>1948220000</v>
      </c>
      <c r="D20" s="22">
        <v>1722720000</v>
      </c>
      <c r="E20" s="22">
        <v>1967020000</v>
      </c>
      <c r="F20" s="22">
        <v>1942740000</v>
      </c>
      <c r="G20" s="22">
        <v>4054840000</v>
      </c>
      <c r="H20" s="22">
        <v>9418811789.5300007</v>
      </c>
      <c r="I20" s="22">
        <v>10325334421.16</v>
      </c>
      <c r="J20" s="22">
        <v>5394446660.9200001</v>
      </c>
      <c r="K20" s="22">
        <v>8254542958.039999</v>
      </c>
      <c r="L20" s="22">
        <v>7695661931.8999996</v>
      </c>
      <c r="M20" s="22">
        <v>6988164541.9700003</v>
      </c>
      <c r="N20" s="22">
        <v>10363372446.039999</v>
      </c>
      <c r="O20" s="22">
        <f>+O18+O19</f>
        <v>14796198699.049999</v>
      </c>
      <c r="P20" s="22">
        <f>+P18+P19</f>
        <v>13467048010.66</v>
      </c>
      <c r="Q20" s="22">
        <f>+Q18+Q19</f>
        <v>13168030405.599998</v>
      </c>
      <c r="R20" s="22">
        <f t="shared" ref="R20" si="2">+R18+R19</f>
        <v>8705653716.5799999</v>
      </c>
    </row>
    <row r="21" spans="1:22" s="13" customFormat="1" ht="12" customHeight="1">
      <c r="A21" s="19" t="s">
        <v>23</v>
      </c>
      <c r="B21" s="20">
        <v>18710820000</v>
      </c>
      <c r="C21" s="20">
        <v>21516870000</v>
      </c>
      <c r="D21" s="20">
        <v>23924460000</v>
      </c>
      <c r="E21" s="20">
        <v>26684640000</v>
      </c>
      <c r="F21" s="20">
        <v>28243340000</v>
      </c>
      <c r="G21" s="20">
        <v>29730760000</v>
      </c>
      <c r="H21" s="20">
        <v>32518727497.529999</v>
      </c>
      <c r="I21" s="20">
        <v>32630049561.16</v>
      </c>
      <c r="J21" s="20">
        <v>29727344436.720001</v>
      </c>
      <c r="K21" s="20">
        <v>31862066553.860001</v>
      </c>
      <c r="L21" s="20">
        <v>32483085945.910004</v>
      </c>
      <c r="M21" s="20">
        <v>34029707168.890003</v>
      </c>
      <c r="N21" s="20">
        <v>42179204552.57</v>
      </c>
      <c r="O21" s="20">
        <f>+O17+O20</f>
        <v>48863272495.409996</v>
      </c>
      <c r="P21" s="20">
        <f>+P17+P20</f>
        <v>51639938442.319992</v>
      </c>
      <c r="Q21" s="20">
        <f>+Q17+Q20</f>
        <v>50872565312.690002</v>
      </c>
      <c r="R21" s="20">
        <f t="shared" ref="R21" si="3">+R17+R20</f>
        <v>56937011408.899994</v>
      </c>
    </row>
    <row r="22" spans="1:22" s="13" customFormat="1" ht="12" customHeight="1">
      <c r="A22" s="34" t="s">
        <v>32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4" spans="1:22" ht="12" customHeight="1">
      <c r="A24" s="25" t="s">
        <v>35</v>
      </c>
    </row>
    <row r="25" spans="1:22" ht="12" customHeight="1">
      <c r="A25" s="3" t="s">
        <v>1</v>
      </c>
      <c r="B25" s="4"/>
      <c r="C25" s="4"/>
      <c r="H25" s="5"/>
      <c r="I25" s="5"/>
      <c r="J25" s="5"/>
      <c r="K25" s="5"/>
      <c r="L25" s="5"/>
    </row>
    <row r="26" spans="1:22">
      <c r="A26" s="6" t="s">
        <v>2</v>
      </c>
      <c r="B26" s="7">
        <f>B6</f>
        <v>2004</v>
      </c>
      <c r="C26" s="7">
        <f t="shared" ref="C26:R26" si="4">C6</f>
        <v>2005</v>
      </c>
      <c r="D26" s="7">
        <f t="shared" si="4"/>
        <v>2006</v>
      </c>
      <c r="E26" s="7">
        <f t="shared" si="4"/>
        <v>2007</v>
      </c>
      <c r="F26" s="7">
        <f t="shared" si="4"/>
        <v>2008</v>
      </c>
      <c r="G26" s="7">
        <f t="shared" si="4"/>
        <v>2009</v>
      </c>
      <c r="H26" s="7">
        <f t="shared" si="4"/>
        <v>2010</v>
      </c>
      <c r="I26" s="7">
        <f t="shared" si="4"/>
        <v>2011</v>
      </c>
      <c r="J26" s="7">
        <f t="shared" si="4"/>
        <v>2012</v>
      </c>
      <c r="K26" s="7">
        <f t="shared" si="4"/>
        <v>2014</v>
      </c>
      <c r="L26" s="7" t="s">
        <v>29</v>
      </c>
      <c r="M26" s="7">
        <f t="shared" si="4"/>
        <v>2017</v>
      </c>
      <c r="N26" s="7">
        <f t="shared" si="4"/>
        <v>2020</v>
      </c>
      <c r="O26" s="7">
        <f t="shared" si="4"/>
        <v>2022</v>
      </c>
      <c r="P26" s="7">
        <f t="shared" si="4"/>
        <v>2023</v>
      </c>
      <c r="Q26" s="32" t="s">
        <v>33</v>
      </c>
      <c r="R26" s="7">
        <f t="shared" si="4"/>
        <v>2026</v>
      </c>
    </row>
    <row r="27" spans="1:22" ht="12" customHeight="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31"/>
      <c r="P27" s="31"/>
      <c r="Q27" s="31"/>
      <c r="R27" s="31"/>
    </row>
    <row r="28" spans="1:22" ht="12" customHeight="1">
      <c r="A28" s="9" t="s">
        <v>14</v>
      </c>
      <c r="B28" s="10">
        <v>3177570000</v>
      </c>
      <c r="C28" s="10">
        <v>3508770000</v>
      </c>
      <c r="D28" s="10">
        <v>3919850000</v>
      </c>
      <c r="E28" s="10">
        <v>4496210000</v>
      </c>
      <c r="F28" s="10">
        <v>4955850000</v>
      </c>
      <c r="G28" s="10">
        <v>5316940000</v>
      </c>
      <c r="H28" s="10">
        <v>5479229920.0500011</v>
      </c>
      <c r="I28" s="10">
        <v>5159230039.9799986</v>
      </c>
      <c r="J28" s="10">
        <v>5160519781.6899958</v>
      </c>
      <c r="K28" s="10">
        <v>4727653117.3299942</v>
      </c>
      <c r="L28" s="10">
        <v>5112253087.999999</v>
      </c>
      <c r="M28" s="10">
        <v>5592442496.1000004</v>
      </c>
      <c r="N28" s="10">
        <v>6573713385.1000004</v>
      </c>
      <c r="O28" s="10">
        <v>7099388315.5999947</v>
      </c>
      <c r="P28" s="10">
        <v>7932963649.8899937</v>
      </c>
      <c r="Q28" s="10">
        <v>7932853210.7999916</v>
      </c>
      <c r="R28" s="10">
        <v>9444036906.519989</v>
      </c>
    </row>
    <row r="29" spans="1:22" ht="12" customHeight="1">
      <c r="A29" s="9" t="s">
        <v>15</v>
      </c>
      <c r="B29" s="10">
        <v>892700000</v>
      </c>
      <c r="C29" s="10">
        <v>968250000</v>
      </c>
      <c r="D29" s="10">
        <v>1188680000</v>
      </c>
      <c r="E29" s="10">
        <v>1329660000</v>
      </c>
      <c r="F29" s="10">
        <v>1450530000</v>
      </c>
      <c r="G29" s="10">
        <v>1471510000</v>
      </c>
      <c r="H29" s="10">
        <v>1564588810.8900006</v>
      </c>
      <c r="I29" s="10">
        <v>1330064957.8899987</v>
      </c>
      <c r="J29" s="10">
        <v>1218771188.5699985</v>
      </c>
      <c r="K29" s="10">
        <v>1162846676.309999</v>
      </c>
      <c r="L29" s="10">
        <v>1858856039.1500003</v>
      </c>
      <c r="M29" s="10">
        <v>2188939042.8499999</v>
      </c>
      <c r="N29" s="10">
        <v>2385999676.3300023</v>
      </c>
      <c r="O29" s="10">
        <v>3713514553.819994</v>
      </c>
      <c r="P29" s="10">
        <v>3868578185.1699996</v>
      </c>
      <c r="Q29" s="10">
        <v>3942655163.4200006</v>
      </c>
      <c r="R29" s="10">
        <v>4496746139.1499996</v>
      </c>
    </row>
    <row r="30" spans="1:22" ht="12" customHeight="1">
      <c r="A30" s="9" t="s">
        <v>16</v>
      </c>
      <c r="B30" s="10">
        <v>387380000</v>
      </c>
      <c r="C30" s="10">
        <v>440710000</v>
      </c>
      <c r="D30" s="10">
        <v>491200000</v>
      </c>
      <c r="E30" s="10">
        <v>561050000</v>
      </c>
      <c r="F30" s="10">
        <v>678650000</v>
      </c>
      <c r="G30" s="10">
        <v>808500000</v>
      </c>
      <c r="H30" s="10">
        <v>1118696739.0099998</v>
      </c>
      <c r="I30" s="10">
        <v>1477904240.29</v>
      </c>
      <c r="J30" s="10">
        <v>1994344540.45</v>
      </c>
      <c r="K30" s="10">
        <v>2076995233.5799999</v>
      </c>
      <c r="L30" s="10">
        <v>1713181774.9299998</v>
      </c>
      <c r="M30" s="10">
        <v>799265000</v>
      </c>
      <c r="N30" s="10">
        <v>879511500</v>
      </c>
      <c r="O30" s="10">
        <v>639289700</v>
      </c>
      <c r="P30" s="10">
        <v>784190963.57999992</v>
      </c>
      <c r="Q30" s="10">
        <v>784190963.57999992</v>
      </c>
      <c r="R30" s="10">
        <v>1617363899.1000001</v>
      </c>
    </row>
    <row r="31" spans="1:22" ht="12" customHeight="1">
      <c r="A31" s="9" t="s">
        <v>6</v>
      </c>
      <c r="B31" s="10">
        <v>11687250000</v>
      </c>
      <c r="C31" s="10">
        <v>12998750000</v>
      </c>
      <c r="D31" s="10">
        <v>14547440000</v>
      </c>
      <c r="E31" s="10">
        <v>15938430000</v>
      </c>
      <c r="F31" s="10">
        <v>16918810000.000002</v>
      </c>
      <c r="G31" s="10">
        <v>17565330000</v>
      </c>
      <c r="H31" s="10">
        <v>18494398375.959999</v>
      </c>
      <c r="I31" s="10">
        <v>17651125646.900005</v>
      </c>
      <c r="J31" s="10">
        <v>16993163089.839998</v>
      </c>
      <c r="K31" s="10">
        <v>16530359884.649996</v>
      </c>
      <c r="L31" s="10">
        <v>16616732751.980001</v>
      </c>
      <c r="M31" s="10">
        <v>18118362541.310001</v>
      </c>
      <c r="N31" s="10">
        <v>20461058519.490009</v>
      </c>
      <c r="O31" s="10">
        <v>22715814353.740013</v>
      </c>
      <c r="P31" s="10">
        <v>24727806594.979996</v>
      </c>
      <c r="Q31" s="10">
        <v>24575787197.179989</v>
      </c>
      <c r="R31" s="10">
        <v>29882517522.539997</v>
      </c>
      <c r="V31" s="35"/>
    </row>
    <row r="32" spans="1:22" ht="12" customHeight="1">
      <c r="A32" s="9" t="s">
        <v>17</v>
      </c>
      <c r="B32" s="10">
        <v>0</v>
      </c>
      <c r="C32" s="10">
        <v>0</v>
      </c>
      <c r="D32" s="10">
        <v>92200000</v>
      </c>
      <c r="E32" s="10">
        <v>95000000</v>
      </c>
      <c r="F32" s="10">
        <v>110000000</v>
      </c>
      <c r="G32" s="10">
        <v>110000000</v>
      </c>
      <c r="H32" s="10">
        <v>150000000</v>
      </c>
      <c r="I32" s="10">
        <v>39000000</v>
      </c>
      <c r="J32" s="10">
        <v>250000000</v>
      </c>
      <c r="K32" s="10">
        <v>45000000</v>
      </c>
      <c r="L32" s="10">
        <v>200000000</v>
      </c>
      <c r="M32" s="10">
        <v>330000000</v>
      </c>
      <c r="N32" s="10">
        <v>250000000</v>
      </c>
      <c r="O32" s="10">
        <v>300000000</v>
      </c>
      <c r="P32" s="10">
        <v>300000000</v>
      </c>
      <c r="Q32" s="10">
        <v>300000000</v>
      </c>
      <c r="R32" s="10">
        <v>300000000</v>
      </c>
    </row>
    <row r="33" spans="1:22" ht="12" customHeight="1">
      <c r="A33" s="8" t="s">
        <v>25</v>
      </c>
      <c r="B33" s="11">
        <v>16144900000</v>
      </c>
      <c r="C33" s="11">
        <v>17916470000</v>
      </c>
      <c r="D33" s="11">
        <v>20239380000</v>
      </c>
      <c r="E33" s="11">
        <v>22420350000</v>
      </c>
      <c r="F33" s="11">
        <v>24113840000</v>
      </c>
      <c r="G33" s="11">
        <v>25272280000</v>
      </c>
      <c r="H33" s="11">
        <v>26806913845.91</v>
      </c>
      <c r="I33" s="11">
        <v>25657324885.060001</v>
      </c>
      <c r="J33" s="11">
        <v>25616798600.549992</v>
      </c>
      <c r="K33" s="11">
        <v>24542854911.869987</v>
      </c>
      <c r="L33" s="11">
        <v>25501023654.060001</v>
      </c>
      <c r="M33" s="11">
        <v>27029009080.260002</v>
      </c>
      <c r="N33" s="11">
        <v>30550283080.920013</v>
      </c>
      <c r="O33" s="11">
        <f>SUM(O28:O32)</f>
        <v>34468006923.160004</v>
      </c>
      <c r="P33" s="11">
        <f>SUM(P28:P32)</f>
        <v>37613539393.619987</v>
      </c>
      <c r="Q33" s="11">
        <f>SUM(Q28:Q32)</f>
        <v>37535486534.97998</v>
      </c>
      <c r="R33" s="11">
        <f t="shared" ref="R33" si="5">SUM(R28:R32)</f>
        <v>45740664467.309982</v>
      </c>
    </row>
    <row r="34" spans="1:22" ht="12" customHeight="1">
      <c r="A34" s="9" t="s">
        <v>18</v>
      </c>
      <c r="B34" s="12">
        <v>1127680000</v>
      </c>
      <c r="C34" s="12">
        <v>1372860000</v>
      </c>
      <c r="D34" s="12">
        <v>1370330000</v>
      </c>
      <c r="E34" s="12">
        <v>1393530000</v>
      </c>
      <c r="F34" s="12">
        <v>1283650000</v>
      </c>
      <c r="G34" s="12">
        <v>1179940000</v>
      </c>
      <c r="H34" s="12">
        <v>1124223613.6900001</v>
      </c>
      <c r="I34" s="12">
        <v>650080749.39999998</v>
      </c>
      <c r="J34" s="12">
        <v>791540167.73999989</v>
      </c>
      <c r="K34" s="12">
        <v>367869298.75999999</v>
      </c>
      <c r="L34" s="12">
        <v>434054384.5</v>
      </c>
      <c r="M34" s="12">
        <v>446879940.09999996</v>
      </c>
      <c r="N34" s="12">
        <v>487935457.31999999</v>
      </c>
      <c r="O34" s="12">
        <v>979725772.0999999</v>
      </c>
      <c r="P34" s="12">
        <v>885503874.3499999</v>
      </c>
      <c r="Q34" s="12">
        <v>642521115.97000003</v>
      </c>
      <c r="R34" s="12">
        <v>998657623.1500001</v>
      </c>
    </row>
    <row r="35" spans="1:22" ht="12" customHeight="1">
      <c r="A35" s="9" t="s">
        <v>9</v>
      </c>
      <c r="B35" s="10">
        <v>719550000</v>
      </c>
      <c r="C35" s="10">
        <v>860860000</v>
      </c>
      <c r="D35" s="10">
        <v>1005410000</v>
      </c>
      <c r="E35" s="10">
        <v>1067369999.9999999</v>
      </c>
      <c r="F35" s="10">
        <v>1320520000</v>
      </c>
      <c r="G35" s="10">
        <v>1169060000</v>
      </c>
      <c r="H35" s="10">
        <v>1286143340.71</v>
      </c>
      <c r="I35" s="10">
        <v>914579188.23000002</v>
      </c>
      <c r="J35" s="10">
        <v>810674024.87</v>
      </c>
      <c r="K35" s="10">
        <v>644468555.83000004</v>
      </c>
      <c r="L35" s="10">
        <v>590392134.88999999</v>
      </c>
      <c r="M35" s="10">
        <v>646930094.69000018</v>
      </c>
      <c r="N35" s="10">
        <v>735366581.54999983</v>
      </c>
      <c r="O35" s="10">
        <v>1747574543.51</v>
      </c>
      <c r="P35" s="10">
        <v>1160549172.8300002</v>
      </c>
      <c r="Q35" s="10">
        <v>742595400.05000019</v>
      </c>
      <c r="R35" s="10">
        <v>1022305504.1999998</v>
      </c>
    </row>
    <row r="36" spans="1:22" ht="12" customHeight="1">
      <c r="A36" s="8" t="s">
        <v>26</v>
      </c>
      <c r="B36" s="11">
        <v>1847230000</v>
      </c>
      <c r="C36" s="11">
        <v>2233730000</v>
      </c>
      <c r="D36" s="11">
        <v>2375730000</v>
      </c>
      <c r="E36" s="11">
        <v>2460900000</v>
      </c>
      <c r="F36" s="11">
        <v>2604170000</v>
      </c>
      <c r="G36" s="11">
        <v>2349000000</v>
      </c>
      <c r="H36" s="11">
        <v>2410366954.4000006</v>
      </c>
      <c r="I36" s="11">
        <v>1564659937.6300001</v>
      </c>
      <c r="J36" s="11">
        <v>1602214192.6099999</v>
      </c>
      <c r="K36" s="11">
        <v>1012337854.59</v>
      </c>
      <c r="L36" s="11">
        <v>1024446519.39</v>
      </c>
      <c r="M36" s="11">
        <v>1093810034.7900002</v>
      </c>
      <c r="N36" s="11">
        <v>1223302038.8699999</v>
      </c>
      <c r="O36" s="11">
        <f>SUM(O34:O35)</f>
        <v>2727300315.6099997</v>
      </c>
      <c r="P36" s="11">
        <f>SUM(P34:P35)</f>
        <v>2046053047.1800001</v>
      </c>
      <c r="Q36" s="11">
        <f>SUM(Q34:Q35)</f>
        <v>1385116516.0200002</v>
      </c>
      <c r="R36" s="11">
        <f t="shared" ref="R36" si="6">SUM(R34:R35)</f>
        <v>2020963127.3499999</v>
      </c>
    </row>
    <row r="37" spans="1:22" ht="12" customHeight="1">
      <c r="A37" s="21" t="s">
        <v>19</v>
      </c>
      <c r="B37" s="22">
        <v>17992130000</v>
      </c>
      <c r="C37" s="22">
        <v>20150200000</v>
      </c>
      <c r="D37" s="22">
        <v>22615110000</v>
      </c>
      <c r="E37" s="22">
        <v>24881250000</v>
      </c>
      <c r="F37" s="22">
        <v>26718010000</v>
      </c>
      <c r="G37" s="22">
        <v>27621280000</v>
      </c>
      <c r="H37" s="22">
        <v>29217280800.310001</v>
      </c>
      <c r="I37" s="22">
        <v>27221984822.690002</v>
      </c>
      <c r="J37" s="22">
        <v>27219012793.159992</v>
      </c>
      <c r="K37" s="22">
        <v>25555192766.459988</v>
      </c>
      <c r="L37" s="22">
        <v>26525470173.450001</v>
      </c>
      <c r="M37" s="22">
        <v>28122819115.050003</v>
      </c>
      <c r="N37" s="22">
        <v>31773585119.790012</v>
      </c>
      <c r="O37" s="22">
        <f>+O36+O33</f>
        <v>37195307238.770004</v>
      </c>
      <c r="P37" s="22">
        <f>+P36+P33</f>
        <v>39659592440.799988</v>
      </c>
      <c r="Q37" s="22">
        <f>+Q36+Q33</f>
        <v>38920603050.999977</v>
      </c>
      <c r="R37" s="22">
        <f t="shared" ref="R37" si="7">+R36+R33</f>
        <v>47761627594.659981</v>
      </c>
    </row>
    <row r="38" spans="1:22" ht="12" customHeight="1">
      <c r="A38" s="9" t="s">
        <v>10</v>
      </c>
      <c r="B38" s="12">
        <v>239980000</v>
      </c>
      <c r="C38" s="12">
        <v>489130000</v>
      </c>
      <c r="D38" s="12">
        <v>685160000</v>
      </c>
      <c r="E38" s="12">
        <v>738160000</v>
      </c>
      <c r="F38" s="12">
        <v>950850000</v>
      </c>
      <c r="G38" s="12">
        <v>1304200000</v>
      </c>
      <c r="H38" s="12">
        <v>1506898281.7300003</v>
      </c>
      <c r="I38" s="12">
        <v>915197689.34000003</v>
      </c>
      <c r="J38" s="12">
        <v>833762986.74000001</v>
      </c>
      <c r="K38" s="12">
        <v>509363009.88999999</v>
      </c>
      <c r="L38" s="12">
        <v>667463358.5999999</v>
      </c>
      <c r="M38" s="12">
        <v>712294217.79999995</v>
      </c>
      <c r="N38" s="12">
        <v>747754690.87999988</v>
      </c>
      <c r="O38" s="12">
        <v>944072992.64999998</v>
      </c>
      <c r="P38" s="12">
        <v>1365126606.1699998</v>
      </c>
      <c r="Q38" s="12">
        <v>1114771265.23</v>
      </c>
      <c r="R38" s="12">
        <v>1400089658.3899999</v>
      </c>
    </row>
    <row r="39" spans="1:22" ht="12" customHeight="1">
      <c r="A39" s="9" t="s">
        <v>11</v>
      </c>
      <c r="B39" s="10">
        <v>478710000</v>
      </c>
      <c r="C39" s="10">
        <v>877550000</v>
      </c>
      <c r="D39" s="10">
        <v>624190000</v>
      </c>
      <c r="E39" s="10">
        <v>1065230000</v>
      </c>
      <c r="F39" s="10">
        <v>574480000</v>
      </c>
      <c r="G39" s="10">
        <v>805270000</v>
      </c>
      <c r="H39" s="10">
        <v>1794548415.49</v>
      </c>
      <c r="I39" s="10">
        <v>4492867049.1300001</v>
      </c>
      <c r="J39" s="10">
        <v>1674568656.8200002</v>
      </c>
      <c r="K39" s="10">
        <v>5797510777.5099993</v>
      </c>
      <c r="L39" s="10">
        <v>5290152413.8599997</v>
      </c>
      <c r="M39" s="10">
        <v>5194593836.0400009</v>
      </c>
      <c r="N39" s="10">
        <v>9657864741.8999977</v>
      </c>
      <c r="O39" s="10">
        <v>10723892263.99</v>
      </c>
      <c r="P39" s="10">
        <v>10615219395.350002</v>
      </c>
      <c r="Q39" s="10">
        <v>10615219395.350002</v>
      </c>
      <c r="R39" s="10">
        <v>7775294155.8500004</v>
      </c>
    </row>
    <row r="40" spans="1:22" ht="12" customHeight="1">
      <c r="A40" s="21" t="s">
        <v>20</v>
      </c>
      <c r="B40" s="22">
        <v>718690000</v>
      </c>
      <c r="C40" s="22">
        <v>1366670000</v>
      </c>
      <c r="D40" s="22">
        <v>1309350000</v>
      </c>
      <c r="E40" s="22">
        <v>1803390000</v>
      </c>
      <c r="F40" s="22">
        <v>1525330000</v>
      </c>
      <c r="G40" s="22">
        <v>2109469999.9999998</v>
      </c>
      <c r="H40" s="22">
        <v>3301446697.2200003</v>
      </c>
      <c r="I40" s="22">
        <v>5408064738.4700003</v>
      </c>
      <c r="J40" s="22">
        <v>2508331643.5600004</v>
      </c>
      <c r="K40" s="22">
        <v>6306873787.3999996</v>
      </c>
      <c r="L40" s="22">
        <v>5957615772.4599991</v>
      </c>
      <c r="M40" s="22">
        <v>5906888053.8400011</v>
      </c>
      <c r="N40" s="22">
        <v>10405619432.779997</v>
      </c>
      <c r="O40" s="22">
        <f>+O38+O39</f>
        <v>11667965256.639999</v>
      </c>
      <c r="P40" s="22">
        <f>+P38+P39</f>
        <v>11980346001.520002</v>
      </c>
      <c r="Q40" s="22">
        <f>+Q38+Q39</f>
        <v>11729990660.580002</v>
      </c>
      <c r="R40" s="22">
        <f t="shared" ref="R40" si="8">+R38+R39</f>
        <v>9175383814.2399998</v>
      </c>
    </row>
    <row r="41" spans="1:22" s="13" customFormat="1" ht="12" customHeight="1">
      <c r="A41" s="23" t="s">
        <v>23</v>
      </c>
      <c r="B41" s="24">
        <v>18710820000</v>
      </c>
      <c r="C41" s="24">
        <v>21516870000</v>
      </c>
      <c r="D41" s="24">
        <v>23924460000</v>
      </c>
      <c r="E41" s="24">
        <v>26684640000</v>
      </c>
      <c r="F41" s="24">
        <v>28243340000</v>
      </c>
      <c r="G41" s="24">
        <v>29730760000</v>
      </c>
      <c r="H41" s="24">
        <v>32518727497.529999</v>
      </c>
      <c r="I41" s="24">
        <v>32630049561.160004</v>
      </c>
      <c r="J41" s="24">
        <v>29727344436.719994</v>
      </c>
      <c r="K41" s="24">
        <v>31862066553.859985</v>
      </c>
      <c r="L41" s="24">
        <v>32483085945.91</v>
      </c>
      <c r="M41" s="24">
        <v>34029707168.890003</v>
      </c>
      <c r="N41" s="24">
        <v>42179204552.570007</v>
      </c>
      <c r="O41" s="24">
        <f>+O37+O40</f>
        <v>48863272495.410004</v>
      </c>
      <c r="P41" s="24">
        <f>+P37+P40</f>
        <v>51639938442.319992</v>
      </c>
      <c r="Q41" s="24">
        <f>+Q37+Q40</f>
        <v>50650593711.579979</v>
      </c>
      <c r="R41" s="24">
        <f t="shared" ref="R41" si="9">+R37+R40</f>
        <v>56937011408.899979</v>
      </c>
      <c r="T41" s="2"/>
      <c r="V41" s="2"/>
    </row>
    <row r="42" spans="1:22" s="13" customFormat="1" ht="12" customHeight="1">
      <c r="A42" s="34" t="s">
        <v>32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V42" s="2"/>
    </row>
    <row r="43" spans="1:22" s="13" customFormat="1" ht="12" customHeight="1">
      <c r="A43" s="15" t="s">
        <v>27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22" s="13" customFormat="1" ht="12" customHeight="1">
      <c r="A44" s="29" t="s">
        <v>30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22">
      <c r="A45" s="29" t="s">
        <v>31</v>
      </c>
    </row>
    <row r="46" spans="1:22" s="28" customFormat="1" ht="12.75">
      <c r="B46" s="26"/>
      <c r="C46" s="26"/>
      <c r="D46" s="26"/>
      <c r="E46" s="26"/>
      <c r="F46" s="26"/>
      <c r="G46" s="26"/>
      <c r="H46" s="26"/>
      <c r="I46" s="26"/>
      <c r="J46" s="27"/>
    </row>
    <row r="47" spans="1:22" s="28" customFormat="1" ht="12.75">
      <c r="A47" s="15" t="s">
        <v>13</v>
      </c>
      <c r="B47" s="30"/>
      <c r="C47" s="30"/>
      <c r="D47" s="30"/>
      <c r="E47" s="30"/>
      <c r="F47" s="30"/>
      <c r="G47" s="30"/>
      <c r="H47" s="30"/>
      <c r="I47" s="30"/>
      <c r="J47" s="27"/>
    </row>
    <row r="50" spans="1:18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</row>
    <row r="51" spans="1:18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R51" s="33"/>
    </row>
    <row r="52" spans="1:18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</row>
    <row r="53" spans="1:18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</row>
  </sheetData>
  <phoneticPr fontId="0" type="noConversion"/>
  <pageMargins left="0.6692913385826772" right="0.39370078740157483" top="0.78740157480314965" bottom="0.39370078740157483" header="0" footer="0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Generalitat</vt:lpstr>
      <vt:lpstr>Generalitat!Àrea_d'impressió</vt:lpstr>
    </vt:vector>
  </TitlesOfParts>
  <Company>Economia i Finances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Taure Romeu, Julio</dc:creator>
  <cp:lastModifiedBy>Codina Riera, Clàudia</cp:lastModifiedBy>
  <cp:lastPrinted>2026-07-09T12:25:08Z</cp:lastPrinted>
  <dcterms:created xsi:type="dcterms:W3CDTF">2010-11-11T13:24:02Z</dcterms:created>
  <dcterms:modified xsi:type="dcterms:W3CDTF">2026-07-09T13:05:55Z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1 GC PI ing i desp per capítols GC 2004-2023.xlsx</vt:lpwstr>
  </property>
</Properties>
</file>