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COORD\Pressup2026\Fitxes i Plantilles\Fitxa 9 Actuacions per a fer efectiva la transformació feminista\"/>
    </mc:Choice>
  </mc:AlternateContent>
  <xr:revisionPtr revIDLastSave="0" documentId="13_ncr:1_{C040CBE5-7635-4E92-9A74-568D5FBEE9D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itxa 9" sheetId="1" r:id="rId1"/>
    <sheet name="Full2" sheetId="9" state="hidden" r:id="rId2"/>
    <sheet name="orgànica" sheetId="8" state="hidden" r:id="rId3"/>
    <sheet name="Eixos" sheetId="6" r:id="rId4"/>
    <sheet name="Desplegables Pla de Govern" sheetId="7" r:id="rId5"/>
    <sheet name="exemple estimació cap1" sheetId="3" r:id="rId6"/>
    <sheet name="Taules" sheetId="2" state="hidden" r:id="rId7"/>
  </sheets>
  <definedNames>
    <definedName name="_xlnm._FilterDatabase" localSheetId="1" hidden="1">Full2!$A$1:$D$206</definedName>
    <definedName name="_xlnm._FilterDatabase" localSheetId="2" hidden="1">orgànica!$A$8:$K$8</definedName>
    <definedName name="Nova_actuació">Taules!$I$2:$I$3</definedName>
    <definedName name="Pressupost_estructural">Taules!$J$2:$J$3</definedName>
    <definedName name="Programa">Taules!$G$2:$G$108</definedName>
    <definedName name="_xlnm.Print_Titles" localSheetId="0">'Fitxa 9'!$1:$12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13" i="1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C14" i="1" l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13" i="1"/>
  <c r="G5" i="3" l="1"/>
  <c r="C5" i="3" l="1"/>
  <c r="D5" i="3" s="1"/>
  <c r="E5" i="3" l="1"/>
  <c r="I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Montpart Moreno, Nuria</author>
    <author>Riera Estorch, Maria</author>
    <author>Playà Pascual, Laura</author>
    <author>Puyuelo Delgado, Maria</author>
  </authors>
  <commentList>
    <comment ref="H12" authorId="0" shapeId="0" xr:uid="{00000000-0006-0000-0000-000001000000}">
      <text>
        <r>
          <rPr>
            <sz val="9"/>
            <color indexed="81"/>
            <rFont val="Tahoma"/>
            <family val="2"/>
          </rPr>
          <t>Cal numerar l’actuació amb un codi alfanumèric, en què els dos primers dígits son els de l’agrupació (per exemple: EC1). Aquest codi és a proposta del departament.</t>
        </r>
      </text>
    </comment>
    <comment ref="L12" authorId="1" shapeId="0" xr:uid="{00000000-0006-0000-0000-000003000000}">
      <text>
        <r>
          <rPr>
            <sz val="9"/>
            <color indexed="81"/>
            <rFont val="Tahoma"/>
            <family val="2"/>
          </rPr>
          <t>Quantificar, sempre que sigui possible, l'import associat al personal destinat a actuacions de transformació feminista dotat en el programa pressupostari. Veure les instruccions de la fitxa 9.</t>
        </r>
      </text>
    </comment>
    <comment ref="M12" authorId="2" shapeId="0" xr:uid="{00000000-0006-0000-0000-000004000000}">
      <text>
        <r>
          <rPr>
            <sz val="9"/>
            <color indexed="81"/>
            <rFont val="Tahoma"/>
            <family val="2"/>
          </rPr>
          <t xml:space="preserve">Cal indicar les dotacions econòmiques pressupostades al programa pressupostari per dur a terme l'actuació.
</t>
        </r>
      </text>
    </comment>
    <comment ref="N12" authorId="3" shapeId="0" xr:uid="{00000000-0006-0000-0000-000005000000}">
      <text>
        <r>
          <rPr>
            <b/>
            <sz val="9"/>
            <color indexed="81"/>
            <rFont val="Tahoma"/>
            <family val="2"/>
          </rPr>
          <t>Puyuelo Delgado, Maria:</t>
        </r>
        <r>
          <rPr>
            <sz val="9"/>
            <color indexed="81"/>
            <rFont val="Tahoma"/>
            <family val="2"/>
          </rPr>
          <t xml:space="preserve">
indicar com s'ha ponderat la transformació feminista</t>
        </r>
      </text>
    </comment>
  </commentList>
</comments>
</file>

<file path=xl/sharedStrings.xml><?xml version="1.0" encoding="utf-8"?>
<sst xmlns="http://schemas.openxmlformats.org/spreadsheetml/2006/main" count="1258" uniqueCount="737">
  <si>
    <t>Pressupostos de la Generalitat de Catalunya per al 2026</t>
  </si>
  <si>
    <t>Fitxa 9. Actuacions per fer efectiva la transformació feminista</t>
  </si>
  <si>
    <t>Imports en €</t>
  </si>
  <si>
    <t>Agrupació:</t>
  </si>
  <si>
    <t xml:space="preserve">Total actuacions </t>
  </si>
  <si>
    <t>Codi agrupació</t>
  </si>
  <si>
    <r>
      <rPr>
        <b/>
        <sz val="10"/>
        <color rgb="FF000000"/>
        <rFont val="Arial"/>
        <family val="2"/>
      </rPr>
      <t xml:space="preserve">Codi servei/entitat 
</t>
    </r>
    <r>
      <rPr>
        <sz val="10"/>
        <color rgb="FF000000"/>
        <rFont val="Arial"/>
        <family val="2"/>
      </rPr>
      <t>(codi de quatre posicions)</t>
    </r>
  </si>
  <si>
    <t>Codi Programa pressupostari</t>
  </si>
  <si>
    <t>Codi Prioritat del Pla de Govern</t>
  </si>
  <si>
    <t>Codi Objectiu Específic del Pla de Govern</t>
  </si>
  <si>
    <t>Eix de transformació feminista</t>
  </si>
  <si>
    <t>Núm. Actuació</t>
  </si>
  <si>
    <r>
      <t xml:space="preserve">Nom de l'actuació
</t>
    </r>
    <r>
      <rPr>
        <sz val="10"/>
        <rFont val="Arial"/>
        <family val="2"/>
      </rPr>
      <t>(màxim 100 caràcters)</t>
    </r>
  </si>
  <si>
    <t>Nova actuació (Sí/No)</t>
  </si>
  <si>
    <t>Dotació capítol 1 (sí/no)</t>
  </si>
  <si>
    <t>Projecte pressupost 2026</t>
  </si>
  <si>
    <t xml:space="preserve">Observacions </t>
  </si>
  <si>
    <t>Eixos de transformació feminista</t>
  </si>
  <si>
    <t>Explicació eixos</t>
  </si>
  <si>
    <t xml:space="preserve">Exemples actuacions </t>
  </si>
  <si>
    <t>Equitat de gènere i corresponsabilitat</t>
  </si>
  <si>
    <t>Actuacions que reconeguin les diferències de gènere i tinguin l'objectiu de garantir l'equitat per acabar amb les desigualtats, així com mesures en l’àmbit de les cures i el foment de la coresponsabilitat.</t>
  </si>
  <si>
    <t>Promoure els valors igualitaris en l'àmbit de l'esport mitjançant l'organització de jornades/tallers de difusió de l'equitat de gènere en centres esportius i educatius. 
Curs de formació de personal formador en lideratge i ètica de les cures (INT)
Execució del Programa de visitants internacionals. Programa de visitants internacionals d’intercanvi de bones pràctiques municipals sobre els usos del temps (EXT)</t>
  </si>
  <si>
    <t>Violències masclistes</t>
  </si>
  <si>
    <t>Actuacions amb la finalitat de prevenir i erradicar les violències masclistes per garantir el dret a viure lliures d'aquestes.</t>
  </si>
  <si>
    <t>Campanya de difusió de la Unitat de suport a l'alumnat en situació de violència (EDU)
Formació per a professionals de l'educació en el lleure (inclou: disseny i execució de les activitats des de la perspectiva de gènere i de la prevenció de les violències masclistes, pressió estètica i formació Pla equitat menstrual) (DSO)
Protocols de suport en casos de violència masclista (CULT)</t>
  </si>
  <si>
    <t>Drets humans, igualtat de tracte i no discriminació</t>
  </si>
  <si>
    <t>Actuacions referents a la promoció i defensa en matèria de drets humans, així com mesures destinades a prevenir, eliminar i corregir les diverses formes de discriminació i que vetllin per la igualtat de tracte. S’hi inclouen també les accions per garantir els drets de les persones LGBTI+ i el respecte a la diversitat, així com per posar fi a la vulneració de drets provocada pel racisme estructural.</t>
  </si>
  <si>
    <t>Formació per a professionals sanitaris en relació a la diversitat sexual i de gènere i de prevenció i abordatge de LGBTI-fòbia en l'atenció primària (SLT)
Impuls de les actuacions pels drets humans de les dones en l'àmbit internacional (EXT)</t>
  </si>
  <si>
    <t>Transversalitat de gènere interseccional</t>
  </si>
  <si>
    <t>Actuacions per impulsar la transversalització de la perspectiva de gènere interseccional en l'àmbit de la gestió interna de l'Administració de la Generalitat, en totes les polítiques sectorials i també en l'àmbit local.  Com eina principal per aconseguir la transformació feminista, que permet la transformació del sistema, de l'estructura, la millora de procediments, millora de l’organització, etc.</t>
  </si>
  <si>
    <t>Formació de sensibilització en perspectiva de gènere i igualtat (CULT)
Formació sobre pressupost de gènere i transversalitat de gènere (ECO)
Formació en transversalitat de la perspectiva de gènere, coeducació i abordatge de les violències masclistes a tot el personal del Departament d'Educació (EDU)</t>
  </si>
  <si>
    <t>Prioritats</t>
  </si>
  <si>
    <t>Prosperitat compartida basada en el coneixement,
per millorar la qualitat de vida i l’accés a l’habitatge</t>
  </si>
  <si>
    <t>Transició energètica, ambiental i verda</t>
  </si>
  <si>
    <t>Equitat social, igualtat, feminisme i benestar</t>
  </si>
  <si>
    <t>Bon govern, seguretat i millors serveis públics</t>
  </si>
  <si>
    <t>Autogovern efectiu i finançament singular</t>
  </si>
  <si>
    <t>Objectius específics PdG</t>
  </si>
  <si>
    <t>1.1.</t>
  </si>
  <si>
    <t>Recuperar el lideratge econòmic de Catalunya a Europa i la creació de llocs de treball de qualitat, garantint els pilars fonamentals per tenir una economia que generi prosperitat compartida.</t>
  </si>
  <si>
    <t>1.2.</t>
  </si>
  <si>
    <t>Impulsar la reindustrialització fins que la participació de la indústria al valor afegit brut (VAB) assoleixi el 22 %.</t>
  </si>
  <si>
    <t>1.3.</t>
  </si>
  <si>
    <t>Enfortir el sistema de recerca i posicionar Catalunya entre les cinquanta regions més innovadores i capdavanteres de la societat del coneixement de la UE el 2030.</t>
  </si>
  <si>
    <t>1.4.</t>
  </si>
  <si>
    <t>Potenciar i millorar el paper del sistema universitari com a motor de transformació econòmica i social.</t>
  </si>
  <si>
    <t>1.5.</t>
  </si>
  <si>
    <t>Reforçar la formació professional amb una oferta accessible, dual i integrada amb el teixit productiu.</t>
  </si>
  <si>
    <t>1.6.</t>
  </si>
  <si>
    <t>Impulsar la regeneració social i urbana als pobles i ciutats.</t>
  </si>
  <si>
    <t>1.7.</t>
  </si>
  <si>
    <t>Garantir l’accés a un habitatge digne a tothom, ampliant el parc públic i de lloguer assequible.</t>
  </si>
  <si>
    <t>1.8.</t>
  </si>
  <si>
    <t>Establir un sistema cultural plural i de referència que impulsi la cultura catalana, les indústries creatives i la seva internacionalització.</t>
  </si>
  <si>
    <t>2.1.</t>
  </si>
  <si>
    <t>Assolir un 50 % d’autonomia elèctrica amb fonts netes el 2030.</t>
  </si>
  <si>
    <t>2.2.</t>
  </si>
  <si>
    <t>Descarbonitzar l’economia per reduir l’impacte del canvi climàtic i millorar la competitivitat.</t>
  </si>
  <si>
    <t>2.3.</t>
  </si>
  <si>
    <t>Protegir la biodiversitat i els ecosistemes naturals.</t>
  </si>
  <si>
    <t>2.4.</t>
  </si>
  <si>
    <t>Impulsar un model de gestió sostenible de l’aigua que minimitzi l’impacte de la sequera per assolir el 70 % d’autonomia hídrica el 2027.</t>
  </si>
  <si>
    <t>2.5.</t>
  </si>
  <si>
    <t>Desenvolupar infraestructures sostenibles que facilitin la mobilitat i la interconnexió territorial i internacional.</t>
  </si>
  <si>
    <t>2.6.</t>
  </si>
  <si>
    <t>Promoure un sector agroalimentari més resilient al canvi climàtic per garantir la seguretat alimentària i l'arrelament al territori.</t>
  </si>
  <si>
    <t>3.1.</t>
  </si>
  <si>
    <t>Millorar els resultats acadèmics de l’alumnat i l’excel·lència educativa.</t>
  </si>
  <si>
    <t>3.2.</t>
  </si>
  <si>
    <t>Millorar la igualtat d’oportunitats a través de l’equitat educativa, la gratuïtat de l’etapa de zero a tres anys i la reducció de l’abandonament escolar prematur.</t>
  </si>
  <si>
    <t>3.3.</t>
  </si>
  <si>
    <t>Desplegar l’atenció integrada social i sanitària per a les necessitats de la gent gran i les persones amb dependència, cronicitat i discapacitat.</t>
  </si>
  <si>
    <t>3.4.</t>
  </si>
  <si>
    <t>Reduir les llistes d’espera sanitàries, en l’atenció a la dependència i a la discapacitat.</t>
  </si>
  <si>
    <t>3.5.</t>
  </si>
  <si>
    <t>Adaptar els serveis públics a les noves necessitats de la població, derivades dels canvis socials i demogràfics, garantint la qualitat dels serveis i vetllant per la salut mental i el benestar emocional.</t>
  </si>
  <si>
    <t>3.6.</t>
  </si>
  <si>
    <t>Integrar i modernitzar les prestacions socials i sanitàries per reduir les taxes de pobresa, amb atenció especial a la pobresa infantil.</t>
  </si>
  <si>
    <t>3.7.</t>
  </si>
  <si>
    <t>Garantir la inclusió de la població nouvinguda i la seva promoció social i laboral.</t>
  </si>
  <si>
    <t>3.8.</t>
  </si>
  <si>
    <t>Garantir un abordatge integral de la violència masclista en totes les seves formes i assolir una societat lliure de masclisme.</t>
  </si>
  <si>
    <t>3.9.</t>
  </si>
  <si>
    <t>Potenciar l’esport 360 i millorar els equipaments en aliança amb el món local.</t>
  </si>
  <si>
    <t>3.10.</t>
  </si>
  <si>
    <t>Promoure les arts i la cultura en aliança amb el món local i la societat civil.</t>
  </si>
  <si>
    <t>4.1.</t>
  </si>
  <si>
    <t>Reformar l’Administració pública i millorar la prestació dels serveis públics.</t>
  </si>
  <si>
    <t>4.2.</t>
  </si>
  <si>
    <t>Simplificar i transformar digitalment l’Administració pública de la Generalitat.</t>
  </si>
  <si>
    <t>4.3.</t>
  </si>
  <si>
    <t>Impulsar polítiques públiques basades en l'evidència, el govern de dades, la transparència i la participació.</t>
  </si>
  <si>
    <t>4.4.</t>
  </si>
  <si>
    <t>Assegurar la connectivitat de fibra òptica, la ciberseguretat i la capacitació digital ciutadana.</t>
  </si>
  <si>
    <t>4.5.</t>
  </si>
  <si>
    <t>Millorar la seguretat ciutadana, la gestió de les emergències i la convivència.</t>
  </si>
  <si>
    <t>4.6.</t>
  </si>
  <si>
    <t>Avançar cap a una administració de justícia àgil i accessible al ciutadà i consolidar el sistema d’execució penal tot enfortint la seguretat, la convivència i la reinserció.</t>
  </si>
  <si>
    <t>5.1.</t>
  </si>
  <si>
    <t>Finançament singular que garanteixi els recursos necessaris per a la Catalunya del segle XXI, acompanyat d’una fiscalitat verda i progressiva.</t>
  </si>
  <si>
    <t>5.2.</t>
  </si>
  <si>
    <t>Millorar la presència de Catalunya en institucions europees i internacionals, destinant el 0,7 % a la cooperació al desenvolupament al 2030.</t>
  </si>
  <si>
    <t>5.3.</t>
  </si>
  <si>
    <t>Cohesionar i reequilibrar el territori assegurant el finançament adequat per al món local.</t>
  </si>
  <si>
    <t>5.4.</t>
  </si>
  <si>
    <t>Protegir i impulsar el català, l’occità, aranès a l’Aran, i la llengua de signes catalana, en el marc d’una societat lingüísticament i culturalment diversa.</t>
  </si>
  <si>
    <t>5.5.</t>
  </si>
  <si>
    <t>Fer front als discursos d’odi, LGBTI-fòbia i xenofòbia enfortint la cultura democràtica, promocionant els drets humans i endegant una política integral de memòria democràtica.</t>
  </si>
  <si>
    <r>
      <t xml:space="preserve">Exemple, en relació amb l’actuació: </t>
    </r>
    <r>
      <rPr>
        <i/>
        <sz val="11"/>
        <color theme="1"/>
        <rFont val="Arial"/>
        <family val="2"/>
      </rPr>
      <t xml:space="preserve">Establiment de paràmetres comuns per a l’elaboració i el seguiment dels plans d’igualtat i dels protocols de les universitats. </t>
    </r>
    <r>
      <rPr>
        <sz val="11"/>
        <color theme="1"/>
        <rFont val="Arial"/>
        <family val="2"/>
      </rPr>
      <t>La unitat informa que disposa d’un tècnic superior A24 que dedica el 50% del seu temps a aquesta tasca. Així, obtenim que (50%*1.642) = 821 hores. Caldrà imputar 821 hores d’un tècnic a l’actuació</t>
    </r>
  </si>
  <si>
    <t>Preu (p) € / h</t>
  </si>
  <si>
    <t>Hores vinculades a l'actuació  (h)</t>
  </si>
  <si>
    <t>Total cost = (p) * (h)</t>
  </si>
  <si>
    <t>Cost salarial/any (a)</t>
  </si>
  <si>
    <r>
      <t xml:space="preserve">Seguretat Social i altres
</t>
    </r>
    <r>
      <rPr>
        <sz val="9"/>
        <rFont val="Arial"/>
        <family val="2"/>
      </rPr>
      <t>(33,16% cost salarial) (b)</t>
    </r>
  </si>
  <si>
    <r>
      <t xml:space="preserve">Costos laborals totals
</t>
    </r>
    <r>
      <rPr>
        <sz val="9"/>
        <rFont val="Arial"/>
        <family val="2"/>
      </rPr>
      <t>(cost salarial+cost no salarial) (a)+(b)= ( c)</t>
    </r>
  </si>
  <si>
    <r>
      <t xml:space="preserve">Costos generals
</t>
    </r>
    <r>
      <rPr>
        <sz val="9"/>
        <rFont val="Arial"/>
        <family val="2"/>
      </rPr>
      <t>(25% dels costos laborals) (d)</t>
    </r>
  </si>
  <si>
    <t>Hores treballades/ any ( e)</t>
  </si>
  <si>
    <t xml:space="preserve"> Preu/hora
(c)+(d) /(e)=(p)</t>
  </si>
  <si>
    <t>Tècnic superior  A24</t>
  </si>
  <si>
    <t>Presidència</t>
  </si>
  <si>
    <t>Programa</t>
  </si>
  <si>
    <t>Nova actuació</t>
  </si>
  <si>
    <t>Pressupost estructural</t>
  </si>
  <si>
    <t>Economia i Finances</t>
  </si>
  <si>
    <t>Sí</t>
  </si>
  <si>
    <t>Interior i Seguretat Pública</t>
  </si>
  <si>
    <t>No</t>
  </si>
  <si>
    <t>Justícia i Qualitat Democràtica</t>
  </si>
  <si>
    <t>Territori, Habitatge i Transició Ecològica</t>
  </si>
  <si>
    <t>Salut</t>
  </si>
  <si>
    <t>Educació i Formació Professional</t>
  </si>
  <si>
    <t>Drets Socials i Inclusió</t>
  </si>
  <si>
    <t>Empresa i Treball</t>
  </si>
  <si>
    <t>Igualtat i Feminisme</t>
  </si>
  <si>
    <t>Unió Europea i Acció Exterior</t>
  </si>
  <si>
    <t>Recerca i Universitats</t>
  </si>
  <si>
    <t>Agricultura, Ramaderia, Pesca i Alimentació</t>
  </si>
  <si>
    <t>Esports</t>
  </si>
  <si>
    <t>Cultura</t>
  </si>
  <si>
    <t>Política Lingüística</t>
  </si>
  <si>
    <t>Pressupostos de la Generalitat de Catalunya per al 2025</t>
  </si>
  <si>
    <r>
      <t>Classificació orgànica i per entitats dels pressupostos del sector públic</t>
    </r>
    <r>
      <rPr>
        <b/>
        <vertAlign val="superscript"/>
        <sz val="12"/>
        <rFont val="Arial"/>
        <family val="2"/>
      </rPr>
      <t xml:space="preserve">1 </t>
    </r>
    <r>
      <rPr>
        <b/>
        <sz val="12"/>
        <rFont val="Arial"/>
        <family val="2"/>
      </rPr>
      <t>(Art.3.1.a.1)</t>
    </r>
  </si>
  <si>
    <t>Codis</t>
  </si>
  <si>
    <r>
      <t>AP-SEC</t>
    </r>
    <r>
      <rPr>
        <b/>
        <vertAlign val="superscript"/>
        <sz val="8"/>
        <rFont val="Arial"/>
        <family val="2"/>
      </rPr>
      <t xml:space="preserve">2 </t>
    </r>
    <r>
      <rPr>
        <b/>
        <sz val="8"/>
        <rFont val="Arial"/>
        <family val="2"/>
      </rPr>
      <t>(entitats)</t>
    </r>
  </si>
  <si>
    <t>Agrup.</t>
  </si>
  <si>
    <t>Subsectors</t>
  </si>
  <si>
    <t>GC
(Servei)</t>
  </si>
  <si>
    <t>EAA i CatSalut</t>
  </si>
  <si>
    <t>EAC</t>
  </si>
  <si>
    <t>EDP</t>
  </si>
  <si>
    <t>SM</t>
  </si>
  <si>
    <t>Cons.</t>
  </si>
  <si>
    <t>Fund.</t>
  </si>
  <si>
    <t>Nom</t>
  </si>
  <si>
    <t>OS</t>
  </si>
  <si>
    <t>ÒRGANS SUPERIORS I ALTRES</t>
  </si>
  <si>
    <t>PA01</t>
  </si>
  <si>
    <t>Parlament de Catalunya</t>
  </si>
  <si>
    <t>PA02</t>
  </si>
  <si>
    <t>Parlament. Síndic de Greuges</t>
  </si>
  <si>
    <t>CC01</t>
  </si>
  <si>
    <t>Consell de Garanties Estatutàries</t>
  </si>
  <si>
    <t>SC01</t>
  </si>
  <si>
    <t>Sindicatura de Comptes</t>
  </si>
  <si>
    <t>OA01</t>
  </si>
  <si>
    <t>Oficina Antifrau de Catalunya</t>
  </si>
  <si>
    <t>CJ01</t>
  </si>
  <si>
    <t>Comissió Jurídica Assessora</t>
  </si>
  <si>
    <t>PR</t>
  </si>
  <si>
    <t xml:space="preserve">PRESIDÈNCIA </t>
  </si>
  <si>
    <t>PR01</t>
  </si>
  <si>
    <t>Gabinet de la Consellera i Secretaria General</t>
  </si>
  <si>
    <t>PR02</t>
  </si>
  <si>
    <t>Secretaria del Govern</t>
  </si>
  <si>
    <t>PR12</t>
  </si>
  <si>
    <t>Secretaria de  Mitjans de Comunicació i Difusió</t>
  </si>
  <si>
    <t>PR15</t>
  </si>
  <si>
    <t>Secretaria de Governs Locals i de Relacions amb l'Aran</t>
  </si>
  <si>
    <t>PR17</t>
  </si>
  <si>
    <t>Oficina d’Estratègia i Comunicació de la Presidència de la Generalitat de Catalunya</t>
  </si>
  <si>
    <t>PR18</t>
  </si>
  <si>
    <t>Secretaria d'Administració i Funció Pública</t>
  </si>
  <si>
    <t>PR19</t>
  </si>
  <si>
    <t>Direcció General de Relacions Institucionals i amb el Parlament</t>
  </si>
  <si>
    <t>PR20</t>
  </si>
  <si>
    <t xml:space="preserve">Direcció General de Coordinació Interdepartamental </t>
  </si>
  <si>
    <t>PR22</t>
  </si>
  <si>
    <t>Secretaria de Telecomunicacions i Transformació Digital</t>
  </si>
  <si>
    <t xml:space="preserve">Patronat de la Muntanya de Montserrat </t>
  </si>
  <si>
    <t>x</t>
  </si>
  <si>
    <t>Escola d'Administració Pública de Catalunya</t>
  </si>
  <si>
    <t>Centre d'Estudis d'Opinió</t>
  </si>
  <si>
    <t>Entitat Autònoma del Diari Oficial i de Publicacions de la Generalitat de Catalunya (EADOP)</t>
  </si>
  <si>
    <t>Corporació Catalana de Mitjans Audiovisuals (CCMA)</t>
  </si>
  <si>
    <t>Centre de Telecomunicacions i Tecnologies de la Informació de la Generalitat de Catalunya (CTTI)</t>
  </si>
  <si>
    <t>Autoritat Catalana de Protecció de Dades</t>
  </si>
  <si>
    <t>Consell de l'Audiovisual de Catalunya (CAC)</t>
  </si>
  <si>
    <t>Agència de Ciberseguretat de Catalunya</t>
  </si>
  <si>
    <t>Corporació Catalana de Mitjans Audiovisuals, SA</t>
  </si>
  <si>
    <t>TVC Multimèdia, SL</t>
  </si>
  <si>
    <t xml:space="preserve">Intracatalònia, SA </t>
  </si>
  <si>
    <t>Consorci Administració Oberta de Catalunya</t>
  </si>
  <si>
    <t>Fundació Privada I2CAT, Internet i Innovació Digital a Catalunya</t>
  </si>
  <si>
    <t>Fundació La Marató de TV3</t>
  </si>
  <si>
    <t>EC</t>
  </si>
  <si>
    <t>ECONOMIA I FINANCES</t>
  </si>
  <si>
    <t>EC01</t>
  </si>
  <si>
    <t>Gabinet i SG d'Economia i Finances</t>
  </si>
  <si>
    <t>EC09</t>
  </si>
  <si>
    <t>Secretaria d'Hisenda</t>
  </si>
  <si>
    <t>EC10</t>
  </si>
  <si>
    <t>Secretaria d'Afers Econòmics i Fons Europeus</t>
  </si>
  <si>
    <t>Institut d’Estadística de Catalunya (Idescat)</t>
  </si>
  <si>
    <t>Autoritat Catalana de la Competència</t>
  </si>
  <si>
    <t>Institut Català de Finances (ICF)</t>
  </si>
  <si>
    <t>Agència Tributària de Catalunya</t>
  </si>
  <si>
    <t>Loteries de Catalunya, SA</t>
  </si>
  <si>
    <t>Institut Català de Finances Capital, SGEIC, SA</t>
  </si>
  <si>
    <t>Fira 2000, SA</t>
  </si>
  <si>
    <t>Instruments Financers per a Empreses Innovadores,  SL (IFEM)</t>
  </si>
  <si>
    <t>Consorci Institut Català d'Avaluació de Polítiques Públiques (Ivàlua)</t>
  </si>
  <si>
    <t>Fundació Catalana per a l'Ensenyament de l'Idioma Anglès i l'Educació en Anglès</t>
  </si>
  <si>
    <t>IT</t>
  </si>
  <si>
    <t>INTERIOR I SEGURETAT PÚBLICA</t>
  </si>
  <si>
    <t>IT01</t>
  </si>
  <si>
    <t>Gabinet i SG d'Interior i Seguretat Pública</t>
  </si>
  <si>
    <t>IT03</t>
  </si>
  <si>
    <t>Direcció General de Prevenció, Extinció d'Incendis i Salvaments</t>
  </si>
  <si>
    <t>IT04</t>
  </si>
  <si>
    <t>Direcció General de la Policia</t>
  </si>
  <si>
    <t>IT06</t>
  </si>
  <si>
    <t>Direcció General de Protecció Civil</t>
  </si>
  <si>
    <t>IT08</t>
  </si>
  <si>
    <t>Despeses de personal bombers</t>
  </si>
  <si>
    <t>IT09</t>
  </si>
  <si>
    <t>Despeses de personal mossos</t>
  </si>
  <si>
    <t>IT10</t>
  </si>
  <si>
    <t>Direcció General d'Administració de Seguretat</t>
  </si>
  <si>
    <t>IT11</t>
  </si>
  <si>
    <t>Despesa de personal agents rurals</t>
  </si>
  <si>
    <t>IT12</t>
  </si>
  <si>
    <t>Direcció General dels Agents Rurals</t>
  </si>
  <si>
    <t>IT13</t>
  </si>
  <si>
    <t>Direcció General de Coordinació de les Policies Locals</t>
  </si>
  <si>
    <t xml:space="preserve">Servei Català de Trànsit </t>
  </si>
  <si>
    <t>Institut de Seguretat Pública de Catalunya</t>
  </si>
  <si>
    <t>Centre d'Atenció i Gestió de Trucades d'Urgència 112 Catalunya</t>
  </si>
  <si>
    <t>JU</t>
  </si>
  <si>
    <t>JUSTÍCIA I QUALITAT DEMOCRÀTICA</t>
  </si>
  <si>
    <t>JU01</t>
  </si>
  <si>
    <t>Gabinet i SG de Justícia i Qualitat Democràtica</t>
  </si>
  <si>
    <t>JU03</t>
  </si>
  <si>
    <t>Direcció General d'Afers Penitenciaris</t>
  </si>
  <si>
    <t>JU04</t>
  </si>
  <si>
    <t>Direcció General d'Execució Penal a la Comunitat i de Justícia Juvenil</t>
  </si>
  <si>
    <t>JU05</t>
  </si>
  <si>
    <r>
      <t>Secretaria</t>
    </r>
    <r>
      <rPr>
        <strike/>
        <sz val="8"/>
        <rFont val="Arial"/>
        <family val="2"/>
      </rPr>
      <t xml:space="preserve"> </t>
    </r>
    <r>
      <rPr>
        <sz val="8"/>
        <rFont val="Arial"/>
        <family val="2"/>
      </rPr>
      <t>per a l'Administració de Justícia</t>
    </r>
  </si>
  <si>
    <t>JU07</t>
  </si>
  <si>
    <t>Direcció General de Dret i Entitats Jurídiques i Mediació</t>
  </si>
  <si>
    <t>JU08</t>
  </si>
  <si>
    <t>Despeses de personal centres penitenciaris</t>
  </si>
  <si>
    <t>JU09</t>
  </si>
  <si>
    <t>Despeses de personal òrgans d'Administració de Justícia</t>
  </si>
  <si>
    <t>JU10</t>
  </si>
  <si>
    <t>Gestió finançaments estructurats</t>
  </si>
  <si>
    <t>JUXX</t>
  </si>
  <si>
    <t>Direcció General d'Afers religiosos</t>
  </si>
  <si>
    <t xml:space="preserve">Centre d'Estudis Jurídics i Formació Especialitzada </t>
  </si>
  <si>
    <t>Centre d'Iniciatives per a la Reinserció</t>
  </si>
  <si>
    <t>Memorial Democràtic</t>
  </si>
  <si>
    <t>Consorci Memorial dels Espais de la Batalla de l'Ebre</t>
  </si>
  <si>
    <t>Consorci del Museu Memorial de l'Exili</t>
  </si>
  <si>
    <t>PO</t>
  </si>
  <si>
    <t>TERRITORI, HABITATGE I TRANSICIÓ ECOLÒGICA</t>
  </si>
  <si>
    <t>PO01</t>
  </si>
  <si>
    <t>Gabinet i SG de Territori, Habitatge i Transició Ecològica</t>
  </si>
  <si>
    <t>PO05</t>
  </si>
  <si>
    <r>
      <t>Direcció Genera</t>
    </r>
    <r>
      <rPr>
        <strike/>
        <sz val="8"/>
        <rFont val="Arial"/>
        <family val="2"/>
      </rPr>
      <t>l</t>
    </r>
    <r>
      <rPr>
        <sz val="8"/>
        <rFont val="Arial"/>
        <family val="2"/>
      </rPr>
      <t xml:space="preserve"> d'Infraestructures de Mobilitat</t>
    </r>
  </si>
  <si>
    <t>PO07</t>
  </si>
  <si>
    <t>Direcció General de Transports i Mobilitat</t>
  </si>
  <si>
    <t>PO16</t>
  </si>
  <si>
    <t>Direcció General d'Ordenació del Territori, Urbanisme i Arquitectura</t>
  </si>
  <si>
    <t>PO17</t>
  </si>
  <si>
    <t>Secretaria de Territori, Ubanismes i Agenda Urbana</t>
  </si>
  <si>
    <t>PO18</t>
  </si>
  <si>
    <t>Direcció General de Polítiques de Muntanya i del Litoral</t>
  </si>
  <si>
    <t>PO19</t>
  </si>
  <si>
    <t>Secretària d'Habitatge</t>
  </si>
  <si>
    <t>POXX</t>
  </si>
  <si>
    <t>Direcció General de Qualitat Ambiental i Canvi Climàtic</t>
  </si>
  <si>
    <t>Direcció General de Polítiques Ambientals i Medi Natural</t>
  </si>
  <si>
    <t>Direcció General d'Energia</t>
  </si>
  <si>
    <t xml:space="preserve">Institut per al Desenvolupament i la Promoció de l'Alt Pirineu i Aran </t>
  </si>
  <si>
    <t>Ferrocarrils de la Generalitat de Catalunya</t>
  </si>
  <si>
    <t>Institut Català d’Energia (ICAEN)</t>
  </si>
  <si>
    <t>Agència Catalana de l’Aigua (ACA)</t>
  </si>
  <si>
    <t>Agència de Residus de Catalunya (ARC)</t>
  </si>
  <si>
    <t>Ports de la Generalitat</t>
  </si>
  <si>
    <t>Institut Català del Sòl (INCASÒL)</t>
  </si>
  <si>
    <t>Servei Meteorològic de Catalunya</t>
  </si>
  <si>
    <t>Infraestructures Ferroviàries de Catalunya (IFERCAT)</t>
  </si>
  <si>
    <t>Agència de l'Habitatge de Catalunya</t>
  </si>
  <si>
    <t xml:space="preserve">Institut Cartogràfic i Geològic de Catalunya </t>
  </si>
  <si>
    <t>Ens d'Abastament d'Aigua Ter-Llobregat (ATL)</t>
  </si>
  <si>
    <t>Infraestructures de la Generalitat de Catalunya, SA</t>
  </si>
  <si>
    <t>Centrals i Infraestructures per a la Mobilitat i les Activitats Logístiques, SA (CIMALSA)</t>
  </si>
  <si>
    <t>Cargometro Rail Transport, SA</t>
  </si>
  <si>
    <t>Terminal Intermodal de l'Empordà, SL</t>
  </si>
  <si>
    <t>Vallter, SA</t>
  </si>
  <si>
    <t>Aeroports Públics de Catalunya, SL</t>
  </si>
  <si>
    <t>Autometro, SA</t>
  </si>
  <si>
    <t xml:space="preserve">Energies Renovables Públiques de Catalunya, SAU (L’Energètica) </t>
  </si>
  <si>
    <t>Actius de Muntanya, SA</t>
  </si>
  <si>
    <t>Cimne Tecnologia, SA</t>
  </si>
  <si>
    <t>FGCRAIL, SA</t>
  </si>
  <si>
    <t>FGC Mobilitat, SA</t>
  </si>
  <si>
    <t>Autoritat del Transport Metropolità, consorci per a la coordinació del sistema metropolità de transport públic de l'àrea de Barcelona (ATM)</t>
  </si>
  <si>
    <t xml:space="preserve">Consorci Patronat de la Vall de Núria </t>
  </si>
  <si>
    <r>
      <t xml:space="preserve">Consorci per a la reforma de la Granvia i del Samontà a l'Hospitalet de Llobregat </t>
    </r>
    <r>
      <rPr>
        <vertAlign val="superscript"/>
        <sz val="8"/>
        <color rgb="FF0070C0"/>
        <rFont val="Arial"/>
        <family val="2"/>
      </rPr>
      <t>(3)</t>
    </r>
  </si>
  <si>
    <t>Consorci Urbanístic per al desenvolupament del Centre Direccional de Cerdanyola del Vallès</t>
  </si>
  <si>
    <t>Consorci Port de Mataró</t>
  </si>
  <si>
    <t>Consorci del Parc de l'Espai d'Interès Natural de Gallecs</t>
  </si>
  <si>
    <t>Consorci Port de Portbou</t>
  </si>
  <si>
    <r>
      <t xml:space="preserve">Consorci de l'Observatori del Paisatge </t>
    </r>
    <r>
      <rPr>
        <vertAlign val="superscript"/>
        <sz val="8"/>
        <rFont val="Arial"/>
        <family val="2"/>
      </rPr>
      <t>(3)</t>
    </r>
  </si>
  <si>
    <t>Consorci del Transport Públic del Camp de Tarragona, Autoritat Territorial de Mobilitat</t>
  </si>
  <si>
    <t>Consorci del Transport Públic de l'Àrea de Girona, Autoritat Territorial de Mobilitat</t>
  </si>
  <si>
    <t>Consorci del Transport Públic de l'Àrea de Lleida, Autoritat Territorial de Mobilitat</t>
  </si>
  <si>
    <t>Consorci Centre de Recerca Ecològica i Aplicacions Forestals (CREAF)</t>
  </si>
  <si>
    <t>Consorci de l'Habitatge de Barcelona</t>
  </si>
  <si>
    <t>Consorci per a la Protecció i la Gestió dels Espais Naturals del Delta del Llobregat</t>
  </si>
  <si>
    <t>Centre Internacional de Mètodes Numèrics a l'Enginyeria (CIMNE)</t>
  </si>
  <si>
    <t>Consorci de l'Aeròdrom de la Cerdanya</t>
  </si>
  <si>
    <t xml:space="preserve">Consorci per a la Protecció i la Gestió de l'Espai d'Interès Natural de l'Alta Garrotxa </t>
  </si>
  <si>
    <t>Consorci per a la Protecció i la Gestió dels Espais d'interès Natural del Ripollès</t>
  </si>
  <si>
    <t>Consorci Urbanístic per al desenvolupament de les àrees residencials estratègiques l’Estrella i Sant Crist, del terme municipal de Badalona</t>
  </si>
  <si>
    <t>Consorci Urbanístic per al Desenvolupament dels sectors Ca n’Alemany, Can Sabadell i Serral Llarg, del terme municipal de Viladecans, Deltabcn</t>
  </si>
  <si>
    <t>Consorci Urbanístic per al Desenvolupament dels sectors PPR Entorn de la Colònia Güell, als municipis de Santa Coloma de Cervelló i Sant Boi de Llobregat</t>
  </si>
  <si>
    <t>Fundació Observatori de l'Ebre</t>
  </si>
  <si>
    <t>Fundació Institut de Recerca en Energia de Catalunya (IREC)</t>
  </si>
  <si>
    <t>SA</t>
  </si>
  <si>
    <t>SALUT</t>
  </si>
  <si>
    <t>SA01</t>
  </si>
  <si>
    <t>Gabinet i SG de Salut</t>
  </si>
  <si>
    <t>SA13</t>
  </si>
  <si>
    <t>Secretaria d'Atenció Sanitària i Participació</t>
  </si>
  <si>
    <t>SA14</t>
  </si>
  <si>
    <t>Secretaria de Salut Pública</t>
  </si>
  <si>
    <t>SA16</t>
  </si>
  <si>
    <t>Direcció General de Planificació  en Salut</t>
  </si>
  <si>
    <t>SA17</t>
  </si>
  <si>
    <t>Direcció General d'Ordenació i Regulació Sanitària</t>
  </si>
  <si>
    <t>SA19</t>
  </si>
  <si>
    <t>Direcció General de Professionals de la Salut</t>
  </si>
  <si>
    <t>SA20</t>
  </si>
  <si>
    <t>Direcció General d’Estratègia, Difusió i Comunicació de Salut</t>
  </si>
  <si>
    <t>Agència de Qualitat i Avaluació Sanitàries de Catalunya</t>
  </si>
  <si>
    <t>Fundació Institut Hospital del Mar d'Investigacions Mèdiques (IMIM)</t>
  </si>
  <si>
    <t>Fundació Hospital Universitari Vall d'Hebron-Institut de Recerca (VHIR)</t>
  </si>
  <si>
    <t>Fundació Institut d'Investigació Sanitària Pere Virgili (IISPV)</t>
  </si>
  <si>
    <t>Institut de Recerca Biomèdica de Lleida, Fundació Dr. Pifarré</t>
  </si>
  <si>
    <t>Fundació Institut de Recerca Contra la Leucèmia Josep Carreras</t>
  </si>
  <si>
    <r>
      <t>Fundació Institut Universitari per a la Recerca a l'Atenció Primària de Salut Jordi Gol i Gurina (Fundació IDIAPJ</t>
    </r>
    <r>
      <rPr>
        <sz val="8"/>
        <color rgb="FF0070C0"/>
        <rFont val="Arial"/>
        <family val="2"/>
      </rPr>
      <t>Gol</t>
    </r>
    <r>
      <rPr>
        <strike/>
        <sz val="8"/>
        <color rgb="FFFF0000"/>
        <rFont val="Arial"/>
        <family val="2"/>
      </rPr>
      <t>ordi Gol i Gurina</t>
    </r>
    <r>
      <rPr>
        <sz val="8"/>
        <rFont val="Arial"/>
        <family val="2"/>
      </rPr>
      <t>)</t>
    </r>
  </si>
  <si>
    <t>Fundació Institut d'Investigació en Ciències de la Salut Germans Trias i Pujol (IGTP)</t>
  </si>
  <si>
    <t>Fundació Institut d'Investigació Biomèdica de Girona Dr. Josep Trueta (IdIBGI)</t>
  </si>
  <si>
    <t>Fundació Institut d'Investigació Biomèdica de Bellvitge (IDIBELL)</t>
  </si>
  <si>
    <t>Fundació Ticsalut i Social</t>
  </si>
  <si>
    <t>Fundació Privada Salut del Consorci Sanitari del Maresme</t>
  </si>
  <si>
    <t>Fundació Institut d'Investigació i Innovació Parc Taulí (I3PT)</t>
  </si>
  <si>
    <t>Fundació de Recerca Clínic Barcelona – Institut d’Investigacions Biomèdiques August Pi i Sunyer (FRCB-IDIBAPS)</t>
  </si>
  <si>
    <t>Fundació Joan Costa Roma</t>
  </si>
  <si>
    <t>Servei Català de la Salut (CatSalut)</t>
  </si>
  <si>
    <t>Institut Català de la Salut (ICS)</t>
  </si>
  <si>
    <t>Institut de Diagnòstic per la Imatge (IDI)</t>
  </si>
  <si>
    <t>Gestió de Serveis Sanitaris (GSS)</t>
  </si>
  <si>
    <t>Institut d’Assistència Sanitària (IAS)</t>
  </si>
  <si>
    <t>Gestió i Prestació de Serveis de Salut (GPSS)</t>
  </si>
  <si>
    <t xml:space="preserve">Sistema d’Emergències Mèdiques (SEM) </t>
  </si>
  <si>
    <t>Institut Català d’Oncologia (ICO)</t>
  </si>
  <si>
    <t>Banc de Sang i Teixits (BST)</t>
  </si>
  <si>
    <t>Parc Sanitari Pere Virgili (PSPV)</t>
  </si>
  <si>
    <t>Salut Sant Joan de Reus - Baix Camp</t>
  </si>
  <si>
    <t xml:space="preserve">Salut Terres de l'Ebre </t>
  </si>
  <si>
    <t>Salut Catalunya Central</t>
  </si>
  <si>
    <t>Coordinació Logística Sanitària, AIE</t>
  </si>
  <si>
    <t>Sabadell Gent Gran Centre de Serveis, SA</t>
  </si>
  <si>
    <t>Logaritme, Serveis Logístics, AIE</t>
  </si>
  <si>
    <t>Barnaclínic, SA</t>
  </si>
  <si>
    <t>Laboratori de Referència de Catalunya, SA</t>
  </si>
  <si>
    <t>Interhospitalia-2, AIE</t>
  </si>
  <si>
    <t>Consorci Corporació Sanitària Parc Taulí de Sabadell</t>
  </si>
  <si>
    <t>Consorci Sanitari de Terrassa</t>
  </si>
  <si>
    <t>Consorci Sanitari de Barcelona</t>
  </si>
  <si>
    <t>Consorci Hospitalari de Vic</t>
  </si>
  <si>
    <t>Consorci Sanitari Integral (CSI)</t>
  </si>
  <si>
    <t>Consorci Sanitari de l’Alt Penedès i Garraf</t>
  </si>
  <si>
    <t>Consorci Sanitari de l’Anoia</t>
  </si>
  <si>
    <t>Consorci del Laboratori Intercomarcal de l’Alt Penedès, l’Anoia i el Garraf</t>
  </si>
  <si>
    <t>Consorci Sanitari del Maresme</t>
  </si>
  <si>
    <t>Consorci Corporació de Salut del Maresme i la Selva</t>
  </si>
  <si>
    <t>Agrupació Europea de Cooperació Territorial Hospital de la Cerdanya (AECT HC)</t>
  </si>
  <si>
    <t>Consorci de Castelldefels Agents de Salut</t>
  </si>
  <si>
    <t>Consorci Mar Parc de Salut de Barcelona</t>
  </si>
  <si>
    <t xml:space="preserve">Consorci d'Atenció Primària de Salut Barcelona Esquerra (CAPSBE) </t>
  </si>
  <si>
    <t>Consorci de Gestió Corporació Sanitària (CGCS)</t>
  </si>
  <si>
    <t>Hospital Clínic de Barcelona (HCB)</t>
  </si>
  <si>
    <t>Fundació de Gestió Sanitària de l'Hospital de la Santa Creu i Sant Pau</t>
  </si>
  <si>
    <t>EN</t>
  </si>
  <si>
    <t xml:space="preserve">EDUCACIÓ I FORMACIÓ PROFESSIONAL </t>
  </si>
  <si>
    <t>EN01</t>
  </si>
  <si>
    <t>Gabinet i SG d'Educació i Formació Professional</t>
  </si>
  <si>
    <t>EN07</t>
  </si>
  <si>
    <t>Secretaria de Polítiques Educatives</t>
  </si>
  <si>
    <t>EN08</t>
  </si>
  <si>
    <t>Consorci d'Educació de Barcelona (departament)</t>
  </si>
  <si>
    <t>EN09</t>
  </si>
  <si>
    <t>Despeses de personal docent departament</t>
  </si>
  <si>
    <t>EN10</t>
  </si>
  <si>
    <t>Despeses de personal docent CEB</t>
  </si>
  <si>
    <t>Agència Pública de Formació i Qualificació Professionals de Catalunya</t>
  </si>
  <si>
    <t>Agència d'Avaluació i Prospectiva de l'Educació</t>
  </si>
  <si>
    <t>Consorci d'Educació de Barcelona</t>
  </si>
  <si>
    <t>Fundació per a l'Escola Superior de Música de Catalunya</t>
  </si>
  <si>
    <t>Fundació Jove Orquestra Nacional de Catalunya</t>
  </si>
  <si>
    <t>BE</t>
  </si>
  <si>
    <t>DRETS SOCIALS I INCLUSIÓ</t>
  </si>
  <si>
    <t>BE01</t>
  </si>
  <si>
    <t>Gabinet i SG de Drets Socials i Inclusió</t>
  </si>
  <si>
    <t>BE06</t>
  </si>
  <si>
    <t xml:space="preserve">Direcció General d’Atenció a la Infància i l’Adolescència </t>
  </si>
  <si>
    <t>BE09</t>
  </si>
  <si>
    <t>Direcció General de Joventut</t>
  </si>
  <si>
    <t>BE12</t>
  </si>
  <si>
    <t>Direcció General d'Acció Cívica i Comunitària</t>
  </si>
  <si>
    <t>BE13</t>
  </si>
  <si>
    <t>Direcció General de l'Autonomia Personal i la Discapacitat</t>
  </si>
  <si>
    <t>BE18</t>
  </si>
  <si>
    <t>Direcció General de Serveis Socials</t>
  </si>
  <si>
    <t>BE19</t>
  </si>
  <si>
    <t>Direcció General de Prestacions Socials</t>
  </si>
  <si>
    <t>BE20</t>
  </si>
  <si>
    <t>Secretaria d'Afers Socials i Famílies</t>
  </si>
  <si>
    <t>BE21</t>
  </si>
  <si>
    <t xml:space="preserve">Direcció General de Provisió de Serveis </t>
  </si>
  <si>
    <t>BE23</t>
  </si>
  <si>
    <t>Secretaria d'Infància, Adolescència i Joventut</t>
  </si>
  <si>
    <t>Institut Català de l'Acolliment i de l'Adopció</t>
  </si>
  <si>
    <t>Consell Nacional de la Joventut de Catalunya</t>
  </si>
  <si>
    <t>Agència Catalana de la Joventut</t>
  </si>
  <si>
    <t>Consorci Sant Gregori, de Girona</t>
  </si>
  <si>
    <t>Consori del Barri de la Mina</t>
  </si>
  <si>
    <t>Consorci de Serveis Socials de Barcelona</t>
  </si>
  <si>
    <t>IU</t>
  </si>
  <si>
    <t>EMPRESA I TREBALL</t>
  </si>
  <si>
    <t>IU01</t>
  </si>
  <si>
    <t>Gabinet i SG d'Empresa i Treball</t>
  </si>
  <si>
    <t>IU15</t>
  </si>
  <si>
    <t>Secretaria d'Empresa i Competitivitat</t>
  </si>
  <si>
    <t>IU17</t>
  </si>
  <si>
    <t>Secretaria de Treball</t>
  </si>
  <si>
    <t>IU18</t>
  </si>
  <si>
    <t>Secretaria de Polítiques Digitals</t>
  </si>
  <si>
    <t>Agència Catalana del Consum</t>
  </si>
  <si>
    <t>Servei Públic d’Ocupació de Catalunya (SOC)</t>
  </si>
  <si>
    <t>Institut per al Desenvolupament de les Comarques de l'Ebre (IDECE)</t>
  </si>
  <si>
    <t>Agència per a la Competitivitat de l'Empresa</t>
  </si>
  <si>
    <t>Consell de Treball, Econòmic i Social de Catalunya</t>
  </si>
  <si>
    <t>Agència Catalana de Turisme</t>
  </si>
  <si>
    <t>Empresa de Promoció i Localització Industrial de Catalunya, SA (AVANÇSA)</t>
  </si>
  <si>
    <r>
      <t>Comercial de la Forja, SA</t>
    </r>
    <r>
      <rPr>
        <sz val="11"/>
        <rFont val="Calibri"/>
        <family val="2"/>
      </rPr>
      <t xml:space="preserve"> </t>
    </r>
  </si>
  <si>
    <t>Circuits de Catalunya, SL</t>
  </si>
  <si>
    <t>Consorci per a la Formació Contínua de Catalunya</t>
  </si>
  <si>
    <t>Consorci de Comerç, Artesania i Moda de Catalunya</t>
  </si>
  <si>
    <t>Consorci de Formació Professional d'Automoció</t>
  </si>
  <si>
    <t>IF</t>
  </si>
  <si>
    <t>IGUALTAT I FEMINISME</t>
  </si>
  <si>
    <t>IF01</t>
  </si>
  <si>
    <t>Gabinet i SG d'Igualtat i Feminisme</t>
  </si>
  <si>
    <t>IF02</t>
  </si>
  <si>
    <t>Secretaria d'Igualtats</t>
  </si>
  <si>
    <t>IF03</t>
  </si>
  <si>
    <t>Secretaria de Feminismes</t>
  </si>
  <si>
    <t>Institut Català de les Dones (ICD)</t>
  </si>
  <si>
    <t>EX</t>
  </si>
  <si>
    <t>UNIÓ EUROPEA I ACCIÓ EXTERIOR</t>
  </si>
  <si>
    <t>EX01</t>
  </si>
  <si>
    <t>Gabinet i SG d'Unió Europea I Acció Exterior</t>
  </si>
  <si>
    <t>EX02</t>
  </si>
  <si>
    <t>Secretaria d'Acció Exterior del Govern i de la Unió Europea</t>
  </si>
  <si>
    <t>Agència Catalana de Cooperació al Desenvolupament</t>
  </si>
  <si>
    <t>Institut Català Internacional per la Pau</t>
  </si>
  <si>
    <t>Consorci Catalunya Internacional</t>
  </si>
  <si>
    <t>UR</t>
  </si>
  <si>
    <t>RECERCA I UNIVERSITATS</t>
  </si>
  <si>
    <t>UR01</t>
  </si>
  <si>
    <t xml:space="preserve">Gabinet i SG de Recerca i Universitats </t>
  </si>
  <si>
    <t>UR02</t>
  </si>
  <si>
    <t>Direcció General d'Universitats</t>
  </si>
  <si>
    <t>UR03</t>
  </si>
  <si>
    <t xml:space="preserve">Direcció General de Recerca </t>
  </si>
  <si>
    <t>UR04</t>
  </si>
  <si>
    <t>Direcció General de Transferència i Societat del Coneixement</t>
  </si>
  <si>
    <t>UR06</t>
  </si>
  <si>
    <t>Consell Interuniversitari de Catalunya</t>
  </si>
  <si>
    <t>Agència de Gestió d’Ajuts Universitaris i de Recerca (AGAUR)</t>
  </si>
  <si>
    <t>Agència per a la Qualitat del Sistema Universitari de Catalunya</t>
  </si>
  <si>
    <r>
      <t xml:space="preserve">Centre d'Estudis Demogràfics </t>
    </r>
    <r>
      <rPr>
        <vertAlign val="superscript"/>
        <sz val="8"/>
        <rFont val="Arial"/>
        <family val="2"/>
      </rPr>
      <t>(3)</t>
    </r>
  </si>
  <si>
    <t>Consorci de Serveis Universitaris de Catalunya (CSUC)</t>
  </si>
  <si>
    <t>Centre de Recerca en Economia Internacional (CREI)</t>
  </si>
  <si>
    <t>Institut Català d'Arqueologia Clàssica</t>
  </si>
  <si>
    <t>Centre de Recerca Matemàtica (CRM)</t>
  </si>
  <si>
    <t>Consorci Parc de Recerca Biomèdica de Barcelona (PRBB)</t>
  </si>
  <si>
    <t>Centre de Visió per Computador</t>
  </si>
  <si>
    <t>Institut de Física d'Altes Energies (IFAE)</t>
  </si>
  <si>
    <t>Fundació Institució dels Centres de Recerca de Catalunya (Fundació I-CERCA)</t>
  </si>
  <si>
    <t>Fundació Centre de Regulació Genòmica (CRG)</t>
  </si>
  <si>
    <t>Fundació Centre Tecnològic de Telecomunicacions de Catalunya (CTTC)</t>
  </si>
  <si>
    <t>Fundació Institut Català d'Investigació Química (ICIQ)</t>
  </si>
  <si>
    <t>Fundació Institut de Ciències Fotòniques (ICFO)</t>
  </si>
  <si>
    <r>
      <t xml:space="preserve">Fundació Institut Català de Nanociència i Nanotecnologia (ICN2) </t>
    </r>
    <r>
      <rPr>
        <vertAlign val="superscript"/>
        <sz val="8"/>
        <rFont val="Arial"/>
        <family val="2"/>
      </rPr>
      <t>(3)</t>
    </r>
  </si>
  <si>
    <r>
      <t xml:space="preserve">Fundació Institut de Recerca Biomèdica (IRB Barcelona) </t>
    </r>
    <r>
      <rPr>
        <vertAlign val="superscript"/>
        <sz val="8"/>
        <rFont val="Arial"/>
        <family val="2"/>
      </rPr>
      <t>(3)</t>
    </r>
  </si>
  <si>
    <t>Fundació Institut Català de Recerca de l'Aigua (ICRA)</t>
  </si>
  <si>
    <t>Fundació Institut Català de Recerca en Patrimoni Cultural (ICRPC)</t>
  </si>
  <si>
    <t>Fundació Institut Català de Paleontologia, Miquel Crusafont (ICP Miquel Crusafont)</t>
  </si>
  <si>
    <t>Fundació Institució Catalana de Recerca i Estudis Avançats (ICREA)</t>
  </si>
  <si>
    <t>Fundació Institut Català de Paleoecologia Humana i Evolució Social (IPHES)</t>
  </si>
  <si>
    <t>Fundació Institut d'Estudis Espacials de Catalunya (IEEC)</t>
  </si>
  <si>
    <t>Fundació Institut de Bioenginyeria de Catalunya (IBEC)</t>
  </si>
  <si>
    <t>Associació Catalana d'Entitats de Recerca (ACER)</t>
  </si>
  <si>
    <t>AG</t>
  </si>
  <si>
    <t xml:space="preserve">AGRICULTURA, RAMADERIA, PESCA I ALIMENTACIÓ </t>
  </si>
  <si>
    <t>AG01</t>
  </si>
  <si>
    <t>Gabinet i SG d'd'Agricultura, Ramaderia, Pesca i Alimentació</t>
  </si>
  <si>
    <t>AG02</t>
  </si>
  <si>
    <t>Secretaria d'Agenda Rural</t>
  </si>
  <si>
    <t>AG03</t>
  </si>
  <si>
    <t>Direcció General d'Agricultura i Ramaderia</t>
  </si>
  <si>
    <t>AG05</t>
  </si>
  <si>
    <t>Direcció General de Política Marítima i Pesca Sostenible</t>
  </si>
  <si>
    <t>AG06</t>
  </si>
  <si>
    <t>Direcció General d’Empreses Agroalimentàries, Qualitat i Gastronomia</t>
  </si>
  <si>
    <t>AG07</t>
  </si>
  <si>
    <t>Direcció General d'Ecosistemes Forestals i Gestió del Medi</t>
  </si>
  <si>
    <t>Institut Català de la Vinya i el Vi (Incavi)</t>
  </si>
  <si>
    <t>Institut de Recerca i Tecnologia Agroalimentàries (IRTA)</t>
  </si>
  <si>
    <t>Centre de la Propietat Forestal</t>
  </si>
  <si>
    <t xml:space="preserve">Promotora d’Exportacions Catalanes, SA (PRODECA) </t>
  </si>
  <si>
    <t xml:space="preserve">Forestal Catalana, SA </t>
  </si>
  <si>
    <t>Forest Bioengineering Solutions, SA</t>
  </si>
  <si>
    <t xml:space="preserve">Consorci Centre de Ciència i Tecnologia Forestal de Catalunya </t>
  </si>
  <si>
    <t>ES</t>
  </si>
  <si>
    <t>DEPARTAMENT D'ESPORTS</t>
  </si>
  <si>
    <t>ES01</t>
  </si>
  <si>
    <t>Gabinet i SG d'Esports</t>
  </si>
  <si>
    <t>Institut Nacional d'Educació Física de Catalunya (INEFC)</t>
  </si>
  <si>
    <t xml:space="preserve">Consell Català de l'Esport </t>
  </si>
  <si>
    <t>Centre d’Alt Rendiment Esportiu (CAR)</t>
  </si>
  <si>
    <t xml:space="preserve">Equacat, SA </t>
  </si>
  <si>
    <t>Circuit de Motocròs de Catalunya, SL</t>
  </si>
  <si>
    <t>CU</t>
  </si>
  <si>
    <t>CULTURA</t>
  </si>
  <si>
    <t>CU02</t>
  </si>
  <si>
    <t>Gabinet i SG de Cultura</t>
  </si>
  <si>
    <t>CU12</t>
  </si>
  <si>
    <t xml:space="preserve">Direcció General de Promoció Cultural i Biblioteques </t>
  </si>
  <si>
    <t>CU13</t>
  </si>
  <si>
    <t>Direcció General de Patrimoni Cultural</t>
  </si>
  <si>
    <t>CU14</t>
  </si>
  <si>
    <t>Direcció General de Cultura Popular i Associacionisme Cultural</t>
  </si>
  <si>
    <t>CU15</t>
  </si>
  <si>
    <t>Direcció General d'Innovació i Cultura Digital</t>
  </si>
  <si>
    <t>Institució de les Lletres Catalanes</t>
  </si>
  <si>
    <t>Biblioteca de Catalunya</t>
  </si>
  <si>
    <t>Institut Català de les Empreses Culturals (ICEC)</t>
  </si>
  <si>
    <t>Oficina de Suport a la Iniciativa Cultural</t>
  </si>
  <si>
    <t>Agència Catalana del Patrimoni Cultural</t>
  </si>
  <si>
    <t>Consell Nacional de la Cultura i de les Arts</t>
  </si>
  <si>
    <t>Teatre Nacional de Catalunya, SA (TNC)</t>
  </si>
  <si>
    <t>Consorci de l'Institut Ramon Llull</t>
  </si>
  <si>
    <t>Consorci Museu Nacional d'Art de Catalunya</t>
  </si>
  <si>
    <t>Consorci del Museu de Lleida, Diocesà i Comarcal</t>
  </si>
  <si>
    <t>Consorci Patrimoni Mundial de la Vall de Boí</t>
  </si>
  <si>
    <t>Fundació Mediterrània, Fira d'Espectacles d'Arrel Tradicional</t>
  </si>
  <si>
    <t>LI</t>
  </si>
  <si>
    <t>DEPARTAMENT DE POLÍTICA LINGÜÍSTICA</t>
  </si>
  <si>
    <t>LI01</t>
  </si>
  <si>
    <t xml:space="preserve">Gabinet i SG de Política lingüística </t>
  </si>
  <si>
    <t>Consorci per a la Normalització Lingüística</t>
  </si>
  <si>
    <t>Consorci del Centre de Terminologia Termcat</t>
  </si>
  <si>
    <t>FN</t>
  </si>
  <si>
    <t>FONS NO DEPARTAMENTALS</t>
  </si>
  <si>
    <t>DD01</t>
  </si>
  <si>
    <t>Despeses diversos departaments. Serveis interdepartamentals. SG d'ECF</t>
  </si>
  <si>
    <t>DD03</t>
  </si>
  <si>
    <t>Despeses diversos departaments. Gestió Patrimonial. DG del Patrimoni d'ECF</t>
  </si>
  <si>
    <t>DD04</t>
  </si>
  <si>
    <t>Despeses diversos departaments. Secretaria de Mitjans de Comunicació i Difusió</t>
  </si>
  <si>
    <t>DD07</t>
  </si>
  <si>
    <t>Despeses diversos departaments. Fons de Reserva Laboral. Departament de la PRE</t>
  </si>
  <si>
    <t>DD08</t>
  </si>
  <si>
    <r>
      <t>Despeses diversos departaments. CTTI. Departament</t>
    </r>
    <r>
      <rPr>
        <strike/>
        <sz val="8"/>
        <rFont val="Arial"/>
        <family val="2"/>
      </rPr>
      <t xml:space="preserve"> </t>
    </r>
    <r>
      <rPr>
        <sz val="8"/>
        <rFont val="Arial"/>
        <family val="2"/>
      </rPr>
      <t>de la Presidència</t>
    </r>
  </si>
  <si>
    <t>DD09</t>
  </si>
  <si>
    <t>Despeses diversos departaments. Altres despeses de personal. DGP d'ECF</t>
  </si>
  <si>
    <t>DD10</t>
  </si>
  <si>
    <t>Despeses diversos departaments. Fons extraordinaris. DGP d'ECF</t>
  </si>
  <si>
    <t>DT01</t>
  </si>
  <si>
    <t>Deute</t>
  </si>
  <si>
    <t>FO01</t>
  </si>
  <si>
    <t>Fons de Contingència</t>
  </si>
  <si>
    <t>PE01</t>
  </si>
  <si>
    <t>Pensions. Classes Passives</t>
  </si>
  <si>
    <t>PL01</t>
  </si>
  <si>
    <t>Participació Ens Locals de Catalunya en Ingressos de l'Estat</t>
  </si>
  <si>
    <t>PL02</t>
  </si>
  <si>
    <t>Participació de les Diputacions en la recaptació d'Apostes Esportives</t>
  </si>
  <si>
    <t>Sermetra, SL</t>
  </si>
  <si>
    <t xml:space="preserve">Empresa d'Inserció Sociolaboral i Serveis Ambiental de la Serra de Llaberia, S.L.U. (EISSA) </t>
  </si>
  <si>
    <t>Consorci per a la Reforma de la Gran Via de l'Hospitalet de Llobregat</t>
  </si>
  <si>
    <r>
      <t>Consorci Centre Internacional d'Investigació dels Recursos Costaners</t>
    </r>
    <r>
      <rPr>
        <sz val="11"/>
        <rFont val="Calibri"/>
        <family val="2"/>
      </rPr>
      <t xml:space="preserve"> </t>
    </r>
  </si>
  <si>
    <t>Consorci per a la Protecció i la Gestió de l'Espai d'Interès Natural Serra de Llaberia</t>
  </si>
  <si>
    <t>Associació per a la Promoció i Desenvolupament de les Comarques Gironines</t>
  </si>
  <si>
    <t>Agència de Salut Pública de Barcelona</t>
  </si>
  <si>
    <t>Fundació Institut de Recerca de l'Hospital de la Santa Creu i Sant Pau</t>
  </si>
  <si>
    <t>Consorci del Barri de la Mina</t>
  </si>
  <si>
    <t>Consorci Centre Català del Plàstic (CCP)</t>
  </si>
  <si>
    <t>Consorci Institut Europeu de la Mediterrània</t>
  </si>
  <si>
    <t>Fundació Centre d'Informació i Documentació Internacionals a Barcelona (CIDOB)</t>
  </si>
  <si>
    <t>Consorci CSIC-IRTA-UAB Centre de Recerca Agrigenòmica</t>
  </si>
  <si>
    <t xml:space="preserve">Fundació Privada Apel·les Fenosa </t>
  </si>
  <si>
    <t>Institut Ramon Muntaner. Fundació Privada dels Centres d'Estudis de Parla Catalana</t>
  </si>
  <si>
    <t xml:space="preserve">Nom Servei/Entitat </t>
  </si>
  <si>
    <t>Estimació despeses de personal</t>
  </si>
  <si>
    <t>Agrupació SP</t>
  </si>
  <si>
    <t>1</t>
  </si>
  <si>
    <t>574</t>
  </si>
  <si>
    <t>613</t>
  </si>
  <si>
    <t>313</t>
  </si>
  <si>
    <t>315</t>
  </si>
  <si>
    <t>661</t>
  </si>
  <si>
    <t>121</t>
  </si>
  <si>
    <t>314</t>
  </si>
  <si>
    <t>318</t>
  </si>
  <si>
    <t>681</t>
  </si>
  <si>
    <t>551</t>
  </si>
  <si>
    <t>611</t>
  </si>
  <si>
    <t>573</t>
  </si>
  <si>
    <t>583</t>
  </si>
  <si>
    <t>584</t>
  </si>
  <si>
    <t>323</t>
  </si>
  <si>
    <t>443</t>
  </si>
  <si>
    <t>444</t>
  </si>
  <si>
    <t>445</t>
  </si>
  <si>
    <t>672</t>
  </si>
  <si>
    <t>426</t>
  </si>
  <si>
    <t>561</t>
  </si>
  <si>
    <t>562</t>
  </si>
  <si>
    <t>441</t>
  </si>
  <si>
    <t>317</t>
  </si>
  <si>
    <t>321</t>
  </si>
  <si>
    <t>115</t>
  </si>
  <si>
    <t>571</t>
  </si>
  <si>
    <t>616</t>
  </si>
  <si>
    <t>310</t>
  </si>
  <si>
    <t>442</t>
  </si>
  <si>
    <t>335</t>
  </si>
  <si>
    <t>572</t>
  </si>
  <si>
    <t>612</t>
  </si>
  <si>
    <t>614</t>
  </si>
  <si>
    <t>124</t>
  </si>
  <si>
    <t>125</t>
  </si>
  <si>
    <t>671</t>
  </si>
  <si>
    <t>911</t>
  </si>
  <si>
    <t>421</t>
  </si>
  <si>
    <t>422</t>
  </si>
  <si>
    <t>424</t>
  </si>
  <si>
    <t>425</t>
  </si>
  <si>
    <t>471</t>
  </si>
  <si>
    <t>231</t>
  </si>
  <si>
    <t>232</t>
  </si>
  <si>
    <t>113</t>
  </si>
  <si>
    <t>622</t>
  </si>
  <si>
    <t>641</t>
  </si>
  <si>
    <t>712</t>
  </si>
  <si>
    <t>811</t>
  </si>
  <si>
    <t>316</t>
  </si>
  <si>
    <t>322</t>
  </si>
  <si>
    <t>221</t>
  </si>
  <si>
    <t>223</t>
  </si>
  <si>
    <t>224</t>
  </si>
  <si>
    <t>225</t>
  </si>
  <si>
    <t>111</t>
  </si>
  <si>
    <t>331</t>
  </si>
  <si>
    <t>333</t>
  </si>
  <si>
    <t>461</t>
  </si>
  <si>
    <t>532</t>
  </si>
  <si>
    <t>542</t>
  </si>
  <si>
    <t>621</t>
  </si>
  <si>
    <t>634</t>
  </si>
  <si>
    <t>651</t>
  </si>
  <si>
    <t>662</t>
  </si>
  <si>
    <t>131</t>
  </si>
  <si>
    <t>132</t>
  </si>
  <si>
    <t>211</t>
  </si>
  <si>
    <t>212</t>
  </si>
  <si>
    <t>213</t>
  </si>
  <si>
    <t>214</t>
  </si>
  <si>
    <t>215</t>
  </si>
  <si>
    <t>324</t>
  </si>
  <si>
    <t>451</t>
  </si>
  <si>
    <t>431</t>
  </si>
  <si>
    <t>432</t>
  </si>
  <si>
    <t>511</t>
  </si>
  <si>
    <t>521</t>
  </si>
  <si>
    <t>522</t>
  </si>
  <si>
    <t>523</t>
  </si>
  <si>
    <t>524</t>
  </si>
  <si>
    <t>525</t>
  </si>
  <si>
    <t>526</t>
  </si>
  <si>
    <t>527</t>
  </si>
  <si>
    <t>544</t>
  </si>
  <si>
    <t>552</t>
  </si>
  <si>
    <t>553</t>
  </si>
  <si>
    <t>554</t>
  </si>
  <si>
    <t>581</t>
  </si>
  <si>
    <t>582</t>
  </si>
  <si>
    <t>631</t>
  </si>
  <si>
    <t>112</t>
  </si>
  <si>
    <t>114</t>
  </si>
  <si>
    <t>122</t>
  </si>
  <si>
    <t>531</t>
  </si>
  <si>
    <t>533</t>
  </si>
  <si>
    <t>711</t>
  </si>
  <si>
    <t>713</t>
  </si>
  <si>
    <t>414</t>
  </si>
  <si>
    <t>415</t>
  </si>
  <si>
    <t>419</t>
  </si>
  <si>
    <t>entitats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</si>
</sst>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"/>
    <numFmt numFmtId="165" formatCode="_-* #,##0\ _€_-;\-* #,##0\ _€_-;_-* &quot;-&quot;??\ _€_-;_-@_-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i/>
      <sz val="10"/>
      <name val="Arial"/>
      <family val="2"/>
    </font>
    <font>
      <i/>
      <sz val="9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rgb="FF00B0F0"/>
      <name val="Arial"/>
      <family val="2"/>
    </font>
    <font>
      <sz val="10"/>
      <color rgb="FF00B0F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sz val="7"/>
      <name val="Arial"/>
      <family val="2"/>
    </font>
    <font>
      <b/>
      <strike/>
      <sz val="8"/>
      <name val="Arial"/>
      <family val="2"/>
    </font>
    <font>
      <strike/>
      <sz val="8"/>
      <name val="Arial"/>
      <family val="2"/>
    </font>
    <font>
      <sz val="8"/>
      <color theme="1"/>
      <name val="Arial"/>
      <family val="2"/>
    </font>
    <font>
      <strike/>
      <sz val="8"/>
      <color rgb="FFFF0000"/>
      <name val="Arial"/>
      <family val="2"/>
    </font>
    <font>
      <sz val="8"/>
      <color rgb="FF0070C0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name val="Arial"/>
      <family val="2"/>
    </font>
    <font>
      <sz val="11"/>
      <name val="Calibri"/>
      <family val="2"/>
    </font>
    <font>
      <sz val="8"/>
      <color rgb="FFFF0000"/>
      <name val="Arial"/>
      <family val="2"/>
    </font>
    <font>
      <sz val="8"/>
      <color theme="3" tint="0.39997558519241921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00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vertical="center"/>
      <protection hidden="1"/>
    </xf>
    <xf numFmtId="0" fontId="11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3" fontId="8" fillId="3" borderId="2" xfId="2" applyFont="1" applyFill="1" applyBorder="1" applyAlignment="1">
      <alignment horizontal="center"/>
    </xf>
    <xf numFmtId="165" fontId="8" fillId="3" borderId="2" xfId="2" applyNumberFormat="1" applyFont="1" applyFill="1" applyBorder="1" applyAlignment="1">
      <alignment horizontal="center"/>
    </xf>
    <xf numFmtId="2" fontId="8" fillId="3" borderId="2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44" fontId="8" fillId="3" borderId="2" xfId="1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center" wrapText="1"/>
    </xf>
    <xf numFmtId="0" fontId="0" fillId="0" borderId="0" xfId="0" applyAlignment="1">
      <alignment horizontal="left" indent="1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0" borderId="0" xfId="0" applyFont="1"/>
    <xf numFmtId="0" fontId="0" fillId="0" borderId="0" xfId="0" applyAlignment="1">
      <alignment horizontal="left"/>
    </xf>
    <xf numFmtId="0" fontId="15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5" fillId="0" borderId="10" xfId="0" applyFont="1" applyBorder="1" applyAlignment="1" applyProtection="1">
      <alignment horizontal="center" vertical="center"/>
      <protection hidden="1"/>
    </xf>
    <xf numFmtId="43" fontId="0" fillId="0" borderId="0" xfId="0" applyNumberForma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4" borderId="0" xfId="0" applyFont="1" applyFill="1" applyAlignment="1">
      <alignment vertical="center"/>
    </xf>
    <xf numFmtId="0" fontId="19" fillId="4" borderId="0" xfId="0" applyFont="1" applyFill="1" applyAlignment="1">
      <alignment vertical="center" wrapText="1"/>
    </xf>
    <xf numFmtId="0" fontId="9" fillId="0" borderId="14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33" fillId="0" borderId="20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/>
    </xf>
    <xf numFmtId="0" fontId="9" fillId="4" borderId="26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31" fillId="4" borderId="29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vertical="center"/>
    </xf>
    <xf numFmtId="0" fontId="34" fillId="4" borderId="7" xfId="0" applyFont="1" applyFill="1" applyBorder="1" applyAlignment="1">
      <alignment horizontal="center" vertical="center"/>
    </xf>
    <xf numFmtId="0" fontId="35" fillId="4" borderId="26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4" borderId="25" xfId="0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top"/>
    </xf>
    <xf numFmtId="0" fontId="9" fillId="4" borderId="7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31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31" fillId="4" borderId="32" xfId="0" applyFont="1" applyFill="1" applyBorder="1" applyAlignment="1">
      <alignment vertical="center"/>
    </xf>
    <xf numFmtId="0" fontId="9" fillId="4" borderId="33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vertical="center"/>
    </xf>
    <xf numFmtId="0" fontId="36" fillId="4" borderId="26" xfId="0" applyFont="1" applyFill="1" applyBorder="1" applyAlignment="1">
      <alignment horizontal="center" vertical="center"/>
    </xf>
    <xf numFmtId="0" fontId="31" fillId="4" borderId="32" xfId="0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7" xfId="0" applyFont="1" applyFill="1" applyBorder="1" applyAlignment="1">
      <alignment vertical="center"/>
    </xf>
    <xf numFmtId="0" fontId="37" fillId="4" borderId="26" xfId="0" applyFont="1" applyFill="1" applyBorder="1" applyAlignment="1">
      <alignment horizontal="center" vertical="center"/>
    </xf>
    <xf numFmtId="0" fontId="38" fillId="4" borderId="7" xfId="0" applyFont="1" applyFill="1" applyBorder="1" applyAlignment="1">
      <alignment horizontal="center" vertical="center"/>
    </xf>
    <xf numFmtId="0" fontId="38" fillId="4" borderId="7" xfId="0" applyFont="1" applyFill="1" applyBorder="1" applyAlignment="1">
      <alignment vertical="center"/>
    </xf>
    <xf numFmtId="0" fontId="38" fillId="4" borderId="26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34" fillId="4" borderId="25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/>
    </xf>
    <xf numFmtId="0" fontId="35" fillId="4" borderId="7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9" fillId="4" borderId="7" xfId="0" quotePrefix="1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9" fillId="0" borderId="26" xfId="0" applyFont="1" applyBorder="1" applyAlignment="1">
      <alignment horizontal="center" vertical="center"/>
    </xf>
    <xf numFmtId="0" fontId="9" fillId="4" borderId="35" xfId="0" applyFont="1" applyFill="1" applyBorder="1" applyAlignment="1">
      <alignment vertical="center"/>
    </xf>
    <xf numFmtId="0" fontId="31" fillId="4" borderId="3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vertical="center"/>
    </xf>
    <xf numFmtId="0" fontId="9" fillId="4" borderId="38" xfId="0" applyFont="1" applyFill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37" fillId="0" borderId="7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31" fillId="0" borderId="0" xfId="0" applyNumberFormat="1" applyFont="1" applyAlignment="1">
      <alignment vertical="center"/>
    </xf>
    <xf numFmtId="3" fontId="0" fillId="0" borderId="0" xfId="0" applyNumberFormat="1"/>
    <xf numFmtId="0" fontId="0" fillId="3" borderId="0" xfId="0" applyFill="1"/>
    <xf numFmtId="0" fontId="31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vertical="center"/>
    </xf>
    <xf numFmtId="0" fontId="31" fillId="0" borderId="15" xfId="0" applyFont="1" applyBorder="1" applyAlignment="1">
      <alignment vertical="center" wrapText="1"/>
    </xf>
    <xf numFmtId="0" fontId="31" fillId="0" borderId="18" xfId="0" applyFont="1" applyBorder="1" applyAlignment="1">
      <alignment vertical="center" wrapText="1"/>
    </xf>
    <xf numFmtId="0" fontId="31" fillId="0" borderId="21" xfId="0" applyFont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0" fontId="31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1" fillId="4" borderId="0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31" fillId="4" borderId="41" xfId="0" applyFont="1" applyFill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34" fillId="4" borderId="31" xfId="0" applyFont="1" applyFill="1" applyBorder="1" applyAlignment="1">
      <alignment horizontal="center" vertical="center"/>
    </xf>
    <xf numFmtId="0" fontId="35" fillId="4" borderId="27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5" fillId="4" borderId="27" xfId="0" applyFont="1" applyFill="1" applyBorder="1" applyAlignment="1">
      <alignment horizontal="center" vertical="center" wrapText="1"/>
    </xf>
    <xf numFmtId="0" fontId="31" fillId="4" borderId="8" xfId="0" applyFont="1" applyFill="1" applyBorder="1" applyAlignment="1">
      <alignment horizontal="center" vertical="center"/>
    </xf>
    <xf numFmtId="0" fontId="35" fillId="4" borderId="32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31" fillId="4" borderId="32" xfId="0" applyFont="1" applyFill="1" applyBorder="1" applyAlignment="1">
      <alignment horizontal="center" vertical="center" wrapText="1"/>
    </xf>
    <xf numFmtId="0" fontId="9" fillId="4" borderId="47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0" fontId="9" fillId="4" borderId="39" xfId="0" applyFont="1" applyFill="1" applyBorder="1" applyAlignment="1">
      <alignment horizontal="center" vertical="center"/>
    </xf>
    <xf numFmtId="0" fontId="31" fillId="4" borderId="43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38" fillId="0" borderId="32" xfId="0" applyFont="1" applyBorder="1" applyAlignment="1">
      <alignment horizontal="center" vertical="center"/>
    </xf>
    <xf numFmtId="0" fontId="9" fillId="4" borderId="23" xfId="0" applyFont="1" applyFill="1" applyBorder="1" applyAlignment="1">
      <alignment vertical="center"/>
    </xf>
    <xf numFmtId="0" fontId="38" fillId="0" borderId="7" xfId="0" applyFont="1" applyBorder="1" applyAlignment="1">
      <alignment vertical="center"/>
    </xf>
    <xf numFmtId="0" fontId="9" fillId="4" borderId="26" xfId="0" applyFont="1" applyFill="1" applyBorder="1" applyAlignment="1">
      <alignment vertical="center"/>
    </xf>
    <xf numFmtId="0" fontId="37" fillId="0" borderId="7" xfId="0" applyFont="1" applyBorder="1" applyAlignment="1">
      <alignment vertical="center" wrapText="1"/>
    </xf>
    <xf numFmtId="0" fontId="9" fillId="4" borderId="38" xfId="0" applyFont="1" applyFill="1" applyBorder="1" applyAlignment="1">
      <alignment horizontal="left" vertical="center"/>
    </xf>
    <xf numFmtId="0" fontId="9" fillId="4" borderId="32" xfId="0" applyFont="1" applyFill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4" borderId="28" xfId="0" applyFont="1" applyFill="1" applyBorder="1" applyAlignment="1">
      <alignment horizontal="left" vertical="center"/>
    </xf>
    <xf numFmtId="0" fontId="31" fillId="4" borderId="44" xfId="0" applyFont="1" applyFill="1" applyBorder="1" applyAlignment="1">
      <alignment horizontal="left" vertical="center"/>
    </xf>
    <xf numFmtId="0" fontId="38" fillId="0" borderId="32" xfId="0" applyFont="1" applyBorder="1" applyAlignment="1">
      <alignment vertical="center"/>
    </xf>
    <xf numFmtId="0" fontId="9" fillId="4" borderId="46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4" borderId="40" xfId="0" applyFont="1" applyFill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9" fillId="4" borderId="26" xfId="0" applyFont="1" applyFill="1" applyBorder="1" applyAlignment="1">
      <alignment horizontal="left" vertical="center"/>
    </xf>
    <xf numFmtId="0" fontId="9" fillId="4" borderId="36" xfId="0" applyFont="1" applyFill="1" applyBorder="1" applyAlignment="1">
      <alignment vertical="center"/>
    </xf>
    <xf numFmtId="0" fontId="31" fillId="4" borderId="7" xfId="0" applyFont="1" applyFill="1" applyBorder="1" applyAlignment="1">
      <alignment vertical="center" wrapText="1"/>
    </xf>
    <xf numFmtId="0" fontId="31" fillId="4" borderId="26" xfId="0" applyFont="1" applyFill="1" applyBorder="1" applyAlignment="1">
      <alignment vertical="center"/>
    </xf>
    <xf numFmtId="0" fontId="9" fillId="4" borderId="32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0" fillId="0" borderId="0" xfId="0" applyNumberFormat="1"/>
    <xf numFmtId="0" fontId="15" fillId="0" borderId="0" xfId="0" applyFont="1" applyProtection="1">
      <protection locked="0"/>
    </xf>
    <xf numFmtId="0" fontId="44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 hidden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/>
      <protection locked="0" hidden="1"/>
    </xf>
    <xf numFmtId="0" fontId="4" fillId="0" borderId="0" xfId="0" applyFont="1" applyAlignment="1" applyProtection="1">
      <alignment vertical="center"/>
      <protection locked="0" hidden="1"/>
    </xf>
    <xf numFmtId="0" fontId="8" fillId="0" borderId="11" xfId="0" applyFont="1" applyBorder="1" applyAlignment="1" applyProtection="1">
      <alignment vertical="center"/>
      <protection locked="0" hidden="1"/>
    </xf>
    <xf numFmtId="0" fontId="15" fillId="0" borderId="10" xfId="0" applyFont="1" applyBorder="1" applyProtection="1">
      <protection locked="0"/>
    </xf>
    <xf numFmtId="0" fontId="5" fillId="0" borderId="12" xfId="0" applyFont="1" applyBorder="1" applyAlignment="1" applyProtection="1">
      <alignment horizontal="center" vertical="center"/>
      <protection locked="0" hidden="1"/>
    </xf>
    <xf numFmtId="0" fontId="6" fillId="0" borderId="4" xfId="0" applyFont="1" applyBorder="1" applyAlignment="1" applyProtection="1">
      <alignment vertical="center"/>
      <protection locked="0" hidden="1"/>
    </xf>
    <xf numFmtId="0" fontId="6" fillId="0" borderId="5" xfId="0" applyFont="1" applyBorder="1" applyAlignment="1" applyProtection="1">
      <alignment vertical="center"/>
      <protection locked="0" hidden="1"/>
    </xf>
    <xf numFmtId="164" fontId="6" fillId="0" borderId="2" xfId="0" applyNumberFormat="1" applyFont="1" applyBorder="1" applyAlignment="1" applyProtection="1">
      <alignment vertical="center"/>
      <protection locked="0" hidden="1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23" fillId="0" borderId="2" xfId="0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 applyProtection="1">
      <protection locked="0"/>
    </xf>
    <xf numFmtId="0" fontId="15" fillId="0" borderId="1" xfId="0" applyFont="1" applyBorder="1" applyAlignment="1" applyProtection="1">
      <alignment wrapText="1"/>
      <protection locked="0"/>
    </xf>
    <xf numFmtId="0" fontId="15" fillId="0" borderId="1" xfId="0" applyNumberFormat="1" applyFont="1" applyBorder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5" fillId="0" borderId="3" xfId="0" applyFont="1" applyBorder="1" applyAlignment="1" applyProtection="1">
      <alignment wrapText="1"/>
      <protection locked="0"/>
    </xf>
    <xf numFmtId="0" fontId="15" fillId="0" borderId="3" xfId="0" applyNumberFormat="1" applyFont="1" applyBorder="1" applyAlignment="1" applyProtection="1">
      <alignment wrapText="1"/>
      <protection locked="0"/>
    </xf>
    <xf numFmtId="0" fontId="15" fillId="0" borderId="9" xfId="0" applyFont="1" applyBorder="1" applyAlignment="1" applyProtection="1">
      <alignment wrapText="1"/>
      <protection locked="0"/>
    </xf>
    <xf numFmtId="0" fontId="15" fillId="0" borderId="0" xfId="0" applyFont="1" applyProtection="1"/>
    <xf numFmtId="0" fontId="6" fillId="0" borderId="6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15" fillId="0" borderId="1" xfId="0" applyFont="1" applyBorder="1" applyAlignment="1" applyProtection="1">
      <alignment wrapText="1"/>
    </xf>
    <xf numFmtId="0" fontId="15" fillId="0" borderId="3" xfId="0" applyFont="1" applyBorder="1" applyAlignment="1" applyProtection="1">
      <alignment wrapText="1"/>
    </xf>
    <xf numFmtId="0" fontId="15" fillId="0" borderId="9" xfId="0" applyFont="1" applyBorder="1" applyAlignment="1" applyProtection="1">
      <alignment wrapText="1"/>
    </xf>
    <xf numFmtId="0" fontId="15" fillId="0" borderId="0" xfId="0" applyFont="1" applyAlignment="1" applyProtection="1">
      <alignment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4" borderId="0" xfId="0" applyFont="1" applyFill="1" applyAlignment="1">
      <alignment horizontal="left" vertical="center" wrapText="1"/>
    </xf>
    <xf numFmtId="0" fontId="29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</cellXfs>
  <cellStyles count="3">
    <cellStyle name="Coma 2" xfId="2" xr:uid="{00000000-0005-0000-0000-000000000000}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2930</xdr:rowOff>
    </xdr:from>
    <xdr:to>
      <xdr:col>2</xdr:col>
      <xdr:colOff>1250959</xdr:colOff>
      <xdr:row>1</xdr:row>
      <xdr:rowOff>142601</xdr:rowOff>
    </xdr:to>
    <xdr:pic>
      <xdr:nvPicPr>
        <xdr:cNvPr id="4" name="Imatge 3" descr="Logotip del Departament d'Igualtat i Feminisme" title="Logotip del Departament d'Igualtat i Feminism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30"/>
          <a:ext cx="2915527" cy="327361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0</xdr:row>
      <xdr:rowOff>2930</xdr:rowOff>
    </xdr:from>
    <xdr:ext cx="2809595" cy="312853"/>
    <xdr:pic>
      <xdr:nvPicPr>
        <xdr:cNvPr id="2" name="Imatge 1" descr="Logotip del Departament d'Igualtat i Feminisme" title="Logotip del Departament d'Igualtat i Feminisme">
          <a:extLst>
            <a:ext uri="{FF2B5EF4-FFF2-40B4-BE49-F238E27FC236}">
              <a16:creationId xmlns:a16="http://schemas.microsoft.com/office/drawing/2014/main" id="{C4090C98-033B-4638-81BA-20D8DB1011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091" y="2930"/>
          <a:ext cx="2809595" cy="31285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31750</xdr:rowOff>
    </xdr:from>
    <xdr:to>
      <xdr:col>8</xdr:col>
      <xdr:colOff>321799</xdr:colOff>
      <xdr:row>1</xdr:row>
      <xdr:rowOff>154940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B2599168-5320-4CC7-996F-CC3E5E193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50"/>
          <a:ext cx="2893549" cy="313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V429"/>
  <sheetViews>
    <sheetView showGridLines="0" tabSelected="1" zoomScale="90" zoomScaleNormal="90" zoomScaleSheetLayoutView="90" workbookViewId="0">
      <selection activeCell="K26" sqref="K26"/>
    </sheetView>
  </sheetViews>
  <sheetFormatPr defaultColWidth="9.140625" defaultRowHeight="14.25" customHeight="1" x14ac:dyDescent="0.2"/>
  <cols>
    <col min="1" max="1" width="15.5703125" style="161" customWidth="1"/>
    <col min="2" max="2" width="23.28515625" style="161" customWidth="1"/>
    <col min="3" max="3" width="18.85546875" style="185" customWidth="1"/>
    <col min="4" max="4" width="15" style="161" customWidth="1"/>
    <col min="5" max="5" width="16.85546875" style="161" customWidth="1"/>
    <col min="6" max="6" width="17.85546875" style="161" customWidth="1"/>
    <col min="7" max="7" width="19.42578125" style="161" customWidth="1"/>
    <col min="8" max="8" width="13.7109375" style="161" customWidth="1"/>
    <col min="9" max="9" width="59" style="161" customWidth="1"/>
    <col min="10" max="10" width="10.7109375" style="161" customWidth="1"/>
    <col min="11" max="11" width="14.28515625" style="185" customWidth="1"/>
    <col min="12" max="12" width="13" style="161" customWidth="1"/>
    <col min="13" max="13" width="13.28515625" style="161" customWidth="1"/>
    <col min="14" max="14" width="33" style="161" customWidth="1"/>
    <col min="15" max="16384" width="9.140625" style="161"/>
  </cols>
  <sheetData>
    <row r="3" spans="1:22" ht="14.25" customHeight="1" x14ac:dyDescent="0.2">
      <c r="E3" s="162"/>
    </row>
    <row r="4" spans="1:22" x14ac:dyDescent="0.2">
      <c r="A4" s="163" t="s">
        <v>0</v>
      </c>
    </row>
    <row r="5" spans="1:22" ht="15" x14ac:dyDescent="0.25">
      <c r="A5" s="164" t="s">
        <v>1</v>
      </c>
      <c r="E5" s="165"/>
      <c r="F5" s="164"/>
    </row>
    <row r="6" spans="1:22" x14ac:dyDescent="0.2">
      <c r="A6" s="166" t="s">
        <v>2</v>
      </c>
      <c r="E6" s="166"/>
      <c r="F6" s="166"/>
    </row>
    <row r="7" spans="1:22" x14ac:dyDescent="0.2">
      <c r="A7" s="167"/>
    </row>
    <row r="8" spans="1:22" x14ac:dyDescent="0.2">
      <c r="A8" s="168" t="s">
        <v>3</v>
      </c>
      <c r="B8" s="169"/>
      <c r="C8" s="26"/>
      <c r="D8" s="169"/>
      <c r="E8" s="169"/>
      <c r="F8" s="170"/>
    </row>
    <row r="9" spans="1:22" x14ac:dyDescent="0.2">
      <c r="A9" s="167"/>
    </row>
    <row r="10" spans="1:22" x14ac:dyDescent="0.2">
      <c r="A10" s="171" t="s">
        <v>4</v>
      </c>
      <c r="B10" s="172"/>
      <c r="C10" s="5"/>
      <c r="D10" s="172"/>
      <c r="E10" s="172"/>
      <c r="F10" s="172"/>
      <c r="G10" s="172"/>
      <c r="H10" s="172"/>
      <c r="I10" s="172"/>
      <c r="J10" s="172"/>
      <c r="K10" s="5"/>
      <c r="L10" s="173">
        <v>0</v>
      </c>
      <c r="M10" s="173">
        <v>0</v>
      </c>
    </row>
    <row r="12" spans="1:22" s="178" customFormat="1" ht="38.25" x14ac:dyDescent="0.2">
      <c r="A12" s="174" t="s">
        <v>5</v>
      </c>
      <c r="B12" s="175" t="s">
        <v>6</v>
      </c>
      <c r="C12" s="186" t="s">
        <v>630</v>
      </c>
      <c r="D12" s="174" t="s">
        <v>7</v>
      </c>
      <c r="E12" s="174" t="s">
        <v>8</v>
      </c>
      <c r="F12" s="174" t="s">
        <v>9</v>
      </c>
      <c r="G12" s="174" t="s">
        <v>10</v>
      </c>
      <c r="H12" s="174" t="s">
        <v>11</v>
      </c>
      <c r="I12" s="176" t="s">
        <v>12</v>
      </c>
      <c r="J12" s="176" t="s">
        <v>13</v>
      </c>
      <c r="K12" s="187" t="s">
        <v>14</v>
      </c>
      <c r="L12" s="174" t="s">
        <v>631</v>
      </c>
      <c r="M12" s="174" t="s">
        <v>15</v>
      </c>
      <c r="N12" s="174" t="s">
        <v>16</v>
      </c>
      <c r="O12" s="177"/>
      <c r="P12" s="177"/>
      <c r="Q12" s="177"/>
      <c r="R12" s="177"/>
      <c r="S12" s="177"/>
      <c r="T12" s="177"/>
      <c r="U12" s="177"/>
      <c r="V12" s="177"/>
    </row>
    <row r="13" spans="1:22" x14ac:dyDescent="0.2">
      <c r="A13" s="179"/>
      <c r="B13" s="180"/>
      <c r="C13" s="185" t="e">
        <f>VLOOKUP(B13,orgànica!A:J,10,FALSE)</f>
        <v>#N/A</v>
      </c>
      <c r="D13" s="179"/>
      <c r="E13" s="179"/>
      <c r="F13" s="179"/>
      <c r="G13" s="179"/>
      <c r="H13" s="179"/>
      <c r="I13" s="179"/>
      <c r="J13" s="179"/>
      <c r="K13" s="188" t="str">
        <f>IFERROR(IF(ISNUMBER(INDEX(Full2!D:D, MATCH(B13, Full2!A:A, 0))),"Sí",IF(ISNUMBER(INDEX(Full2!D:D, MATCH(A13&amp;D13, Full2!A:A, 0))),"Sí","No")),"No")</f>
        <v>No</v>
      </c>
      <c r="L13" s="179"/>
      <c r="M13" s="179"/>
      <c r="N13" s="179"/>
      <c r="O13" s="181"/>
      <c r="P13" s="181"/>
      <c r="Q13" s="181"/>
      <c r="R13" s="181"/>
      <c r="S13" s="181"/>
      <c r="T13" s="181"/>
      <c r="U13" s="181"/>
      <c r="V13" s="181"/>
    </row>
    <row r="14" spans="1:22" x14ac:dyDescent="0.2">
      <c r="A14" s="182"/>
      <c r="B14" s="183"/>
      <c r="C14" s="185" t="e">
        <f>VLOOKUP(B14,orgànica!A:J,10,FALSE)</f>
        <v>#N/A</v>
      </c>
      <c r="D14" s="182"/>
      <c r="E14" s="182"/>
      <c r="F14" s="182"/>
      <c r="G14" s="182"/>
      <c r="H14" s="182"/>
      <c r="I14" s="182"/>
      <c r="J14" s="182"/>
      <c r="K14" s="189" t="str">
        <f>IFERROR(IF(ISNUMBER(INDEX(Full2!D:D, MATCH(B14, Full2!A:A, 0))),"Sí",IF(ISNUMBER(INDEX(Full2!D:D, MATCH(A14&amp;D14, Full2!A:A, 0))),"Sí","No")),"No")</f>
        <v>No</v>
      </c>
      <c r="L14" s="182"/>
      <c r="M14" s="182"/>
      <c r="N14" s="182"/>
      <c r="O14" s="181"/>
      <c r="P14" s="181"/>
      <c r="Q14" s="181"/>
      <c r="R14" s="181"/>
      <c r="S14" s="181"/>
      <c r="T14" s="181"/>
      <c r="U14" s="181"/>
      <c r="V14" s="181"/>
    </row>
    <row r="15" spans="1:22" x14ac:dyDescent="0.2">
      <c r="A15" s="182"/>
      <c r="B15" s="183"/>
      <c r="C15" s="185" t="e">
        <f>VLOOKUP(B15,orgànica!A:J,10,FALSE)</f>
        <v>#N/A</v>
      </c>
      <c r="D15" s="182"/>
      <c r="E15" s="182"/>
      <c r="F15" s="182"/>
      <c r="G15" s="182"/>
      <c r="H15" s="182"/>
      <c r="I15" s="182"/>
      <c r="J15" s="182"/>
      <c r="K15" s="189" t="str">
        <f>IFERROR(IF(ISNUMBER(INDEX(Full2!D:D, MATCH(B15, Full2!A:A, 0))),"Sí",IF(ISNUMBER(INDEX(Full2!D:D, MATCH(A15&amp;D15, Full2!A:A, 0))),"Sí","No")),"No")</f>
        <v>No</v>
      </c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</row>
    <row r="16" spans="1:22" x14ac:dyDescent="0.2">
      <c r="A16" s="182"/>
      <c r="B16" s="183"/>
      <c r="C16" s="185" t="e">
        <f>VLOOKUP(B16,orgànica!A:J,10,FALSE)</f>
        <v>#N/A</v>
      </c>
      <c r="D16" s="182"/>
      <c r="E16" s="182"/>
      <c r="F16" s="182"/>
      <c r="G16" s="182"/>
      <c r="H16" s="182"/>
      <c r="I16" s="182"/>
      <c r="J16" s="182"/>
      <c r="K16" s="189" t="str">
        <f>IFERROR(IF(ISNUMBER(INDEX(Full2!D:D, MATCH(B16, Full2!A:A, 0))),"Sí",IF(ISNUMBER(INDEX(Full2!D:D, MATCH(A16&amp;D16, Full2!A:A, 0))),"Sí","No")),"No")</f>
        <v>No</v>
      </c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</row>
    <row r="17" spans="1:22" x14ac:dyDescent="0.2">
      <c r="A17" s="182"/>
      <c r="B17" s="183"/>
      <c r="C17" s="185" t="e">
        <f>VLOOKUP(B17,orgànica!A:J,10,FALSE)</f>
        <v>#N/A</v>
      </c>
      <c r="D17" s="182"/>
      <c r="E17" s="182"/>
      <c r="F17" s="182"/>
      <c r="G17" s="182"/>
      <c r="H17" s="182"/>
      <c r="I17" s="182"/>
      <c r="J17" s="182"/>
      <c r="K17" s="189" t="str">
        <f>IFERROR(IF(ISNUMBER(INDEX(Full2!D:D, MATCH(B17, Full2!A:A, 0))),"Sí",IF(ISNUMBER(INDEX(Full2!D:D, MATCH(A17&amp;D17, Full2!A:A, 0))),"Sí","No")),"No")</f>
        <v>No</v>
      </c>
      <c r="L17" s="182"/>
      <c r="M17" s="182"/>
      <c r="N17" s="182"/>
      <c r="O17" s="181"/>
      <c r="P17" s="181"/>
      <c r="Q17" s="181"/>
      <c r="R17" s="181"/>
      <c r="S17" s="181"/>
      <c r="T17" s="181"/>
      <c r="U17" s="181"/>
      <c r="V17" s="181"/>
    </row>
    <row r="18" spans="1:22" x14ac:dyDescent="0.2">
      <c r="A18" s="182"/>
      <c r="B18" s="183"/>
      <c r="C18" s="185" t="e">
        <f>VLOOKUP(B18,orgànica!A:J,10,FALSE)</f>
        <v>#N/A</v>
      </c>
      <c r="D18" s="182"/>
      <c r="E18" s="182"/>
      <c r="F18" s="182"/>
      <c r="G18" s="182"/>
      <c r="H18" s="182"/>
      <c r="I18" s="182"/>
      <c r="J18" s="182"/>
      <c r="K18" s="189" t="str">
        <f>IFERROR(IF(ISNUMBER(INDEX(Full2!D:D, MATCH(B18, Full2!A:A, 0))),"Sí",IF(ISNUMBER(INDEX(Full2!D:D, MATCH(A18&amp;D18, Full2!A:A, 0))),"Sí","No")),"No")</f>
        <v>No</v>
      </c>
      <c r="L18" s="182"/>
      <c r="M18" s="182"/>
      <c r="N18" s="182"/>
      <c r="O18" s="181"/>
      <c r="P18" s="181"/>
      <c r="Q18" s="181"/>
      <c r="R18" s="181"/>
      <c r="S18" s="181"/>
      <c r="T18" s="181"/>
      <c r="U18" s="181"/>
      <c r="V18" s="181"/>
    </row>
    <row r="19" spans="1:22" x14ac:dyDescent="0.2">
      <c r="A19" s="182"/>
      <c r="B19" s="183"/>
      <c r="C19" s="185" t="e">
        <f>VLOOKUP(B19,orgànica!A:J,10,FALSE)</f>
        <v>#N/A</v>
      </c>
      <c r="D19" s="182"/>
      <c r="E19" s="182"/>
      <c r="F19" s="182"/>
      <c r="G19" s="182"/>
      <c r="H19" s="182"/>
      <c r="I19" s="182"/>
      <c r="J19" s="182"/>
      <c r="K19" s="189" t="str">
        <f>IFERROR(IF(ISNUMBER(INDEX(Full2!D:D, MATCH(B19, Full2!A:A, 0))),"Sí",IF(ISNUMBER(INDEX(Full2!D:D, MATCH(A19&amp;D19, Full2!A:A, 0))),"Sí","No")),"No")</f>
        <v>No</v>
      </c>
      <c r="L19" s="182"/>
      <c r="M19" s="182"/>
      <c r="N19" s="182"/>
      <c r="O19" s="181"/>
      <c r="P19" s="181"/>
      <c r="Q19" s="181"/>
      <c r="R19" s="181"/>
      <c r="S19" s="181"/>
      <c r="T19" s="181"/>
      <c r="U19" s="181"/>
      <c r="V19" s="181"/>
    </row>
    <row r="20" spans="1:22" x14ac:dyDescent="0.2">
      <c r="A20" s="182"/>
      <c r="B20" s="183"/>
      <c r="C20" s="185" t="e">
        <f>VLOOKUP(B20,orgànica!A:J,10,FALSE)</f>
        <v>#N/A</v>
      </c>
      <c r="D20" s="182"/>
      <c r="E20" s="182"/>
      <c r="F20" s="182"/>
      <c r="G20" s="182"/>
      <c r="H20" s="182"/>
      <c r="I20" s="182"/>
      <c r="J20" s="182"/>
      <c r="K20" s="189" t="str">
        <f>IFERROR(IF(ISNUMBER(INDEX(Full2!D:D, MATCH(B20, Full2!A:A, 0))),"Sí",IF(ISNUMBER(INDEX(Full2!D:D, MATCH(A20&amp;D20, Full2!A:A, 0))),"Sí","No")),"No")</f>
        <v>No</v>
      </c>
      <c r="L20" s="182"/>
      <c r="M20" s="182"/>
      <c r="N20" s="182"/>
      <c r="O20" s="181"/>
      <c r="P20" s="181"/>
      <c r="Q20" s="181"/>
      <c r="R20" s="181"/>
      <c r="S20" s="181"/>
      <c r="T20" s="181"/>
      <c r="U20" s="181"/>
      <c r="V20" s="181"/>
    </row>
    <row r="21" spans="1:22" x14ac:dyDescent="0.2">
      <c r="A21" s="182"/>
      <c r="B21" s="183"/>
      <c r="C21" s="185" t="e">
        <f>VLOOKUP(B21,orgànica!A:J,10,FALSE)</f>
        <v>#N/A</v>
      </c>
      <c r="D21" s="182"/>
      <c r="E21" s="182"/>
      <c r="F21" s="182"/>
      <c r="G21" s="182"/>
      <c r="H21" s="182"/>
      <c r="I21" s="182"/>
      <c r="J21" s="182"/>
      <c r="K21" s="189" t="str">
        <f>IFERROR(IF(ISNUMBER(INDEX(Full2!D:D, MATCH(B21, Full2!A:A, 0))),"Sí",IF(ISNUMBER(INDEX(Full2!D:D, MATCH(A21&amp;D21, Full2!A:A, 0))),"Sí","No")),"No")</f>
        <v>No</v>
      </c>
      <c r="L21" s="182"/>
      <c r="M21" s="182"/>
      <c r="N21" s="182"/>
      <c r="O21" s="181"/>
      <c r="P21" s="181"/>
      <c r="Q21" s="181"/>
      <c r="R21" s="181"/>
      <c r="S21" s="181"/>
      <c r="T21" s="181"/>
      <c r="U21" s="181"/>
      <c r="V21" s="181"/>
    </row>
    <row r="22" spans="1:22" x14ac:dyDescent="0.2">
      <c r="A22" s="182"/>
      <c r="B22" s="183"/>
      <c r="C22" s="185" t="e">
        <f>VLOOKUP(B22,orgànica!A:J,10,FALSE)</f>
        <v>#N/A</v>
      </c>
      <c r="D22" s="182"/>
      <c r="E22" s="182"/>
      <c r="F22" s="182"/>
      <c r="G22" s="182"/>
      <c r="H22" s="182"/>
      <c r="I22" s="182"/>
      <c r="J22" s="182"/>
      <c r="K22" s="189" t="str">
        <f>IFERROR(IF(ISNUMBER(INDEX(Full2!D:D, MATCH(B22, Full2!A:A, 0))),"Sí",IF(ISNUMBER(INDEX(Full2!D:D, MATCH(A22&amp;D22, Full2!A:A, 0))),"Sí","No")),"No")</f>
        <v>No</v>
      </c>
      <c r="L22" s="182"/>
      <c r="M22" s="182"/>
      <c r="N22" s="182"/>
      <c r="O22" s="181"/>
      <c r="P22" s="181"/>
      <c r="Q22" s="181"/>
      <c r="R22" s="181"/>
      <c r="S22" s="181"/>
      <c r="T22" s="181"/>
      <c r="U22" s="181"/>
      <c r="V22" s="181"/>
    </row>
    <row r="23" spans="1:22" x14ac:dyDescent="0.2">
      <c r="A23" s="182"/>
      <c r="B23" s="183"/>
      <c r="C23" s="185" t="e">
        <f>VLOOKUP(B23,orgànica!A:J,10,FALSE)</f>
        <v>#N/A</v>
      </c>
      <c r="D23" s="182"/>
      <c r="E23" s="182"/>
      <c r="F23" s="182"/>
      <c r="G23" s="182"/>
      <c r="H23" s="182"/>
      <c r="I23" s="182"/>
      <c r="J23" s="182"/>
      <c r="K23" s="189" t="str">
        <f>IFERROR(IF(ISNUMBER(INDEX(Full2!D:D, MATCH(B23, Full2!A:A, 0))),"Sí",IF(ISNUMBER(INDEX(Full2!D:D, MATCH(A23&amp;D23, Full2!A:A, 0))),"Sí","No")),"No")</f>
        <v>No</v>
      </c>
      <c r="L23" s="182"/>
      <c r="M23" s="182"/>
      <c r="N23" s="182"/>
      <c r="O23" s="181"/>
      <c r="P23" s="181"/>
      <c r="Q23" s="181"/>
      <c r="R23" s="181"/>
      <c r="S23" s="181"/>
      <c r="T23" s="181"/>
      <c r="U23" s="181"/>
      <c r="V23" s="181"/>
    </row>
    <row r="24" spans="1:22" x14ac:dyDescent="0.2">
      <c r="A24" s="182"/>
      <c r="B24" s="183"/>
      <c r="C24" s="185" t="e">
        <f>VLOOKUP(B24,orgànica!A:J,10,FALSE)</f>
        <v>#N/A</v>
      </c>
      <c r="D24" s="182"/>
      <c r="E24" s="182"/>
      <c r="F24" s="182"/>
      <c r="G24" s="182"/>
      <c r="H24" s="182"/>
      <c r="I24" s="182"/>
      <c r="J24" s="182"/>
      <c r="K24" s="189" t="str">
        <f>IFERROR(IF(ISNUMBER(INDEX(Full2!D:D, MATCH(B24, Full2!A:A, 0))),"Sí",IF(ISNUMBER(INDEX(Full2!D:D, MATCH(A24&amp;D24, Full2!A:A, 0))),"Sí","No")),"No")</f>
        <v>No</v>
      </c>
      <c r="L24" s="182"/>
      <c r="M24" s="182"/>
      <c r="N24" s="182"/>
      <c r="O24" s="181"/>
      <c r="P24" s="181"/>
      <c r="Q24" s="181"/>
      <c r="R24" s="181"/>
      <c r="S24" s="181"/>
      <c r="T24" s="181"/>
      <c r="U24" s="181"/>
      <c r="V24" s="181"/>
    </row>
    <row r="25" spans="1:22" x14ac:dyDescent="0.2">
      <c r="A25" s="182"/>
      <c r="B25" s="183"/>
      <c r="C25" s="185" t="e">
        <f>VLOOKUP(B25,orgànica!A:J,10,FALSE)</f>
        <v>#N/A</v>
      </c>
      <c r="D25" s="182"/>
      <c r="E25" s="182"/>
      <c r="F25" s="182"/>
      <c r="G25" s="182"/>
      <c r="H25" s="182"/>
      <c r="I25" s="182"/>
      <c r="J25" s="182"/>
      <c r="K25" s="189" t="str">
        <f>IFERROR(IF(ISNUMBER(INDEX(Full2!D:D, MATCH(B25, Full2!A:A, 0))),"Sí",IF(ISNUMBER(INDEX(Full2!D:D, MATCH(A25&amp;D25, Full2!A:A, 0))),"Sí","No")),"No")</f>
        <v>No</v>
      </c>
      <c r="L25" s="182"/>
      <c r="M25" s="182"/>
      <c r="N25" s="182"/>
      <c r="O25" s="181"/>
      <c r="P25" s="181"/>
      <c r="Q25" s="181"/>
      <c r="R25" s="181"/>
      <c r="S25" s="181"/>
      <c r="T25" s="181"/>
      <c r="U25" s="181"/>
      <c r="V25" s="181"/>
    </row>
    <row r="26" spans="1:22" x14ac:dyDescent="0.2">
      <c r="A26" s="182"/>
      <c r="B26" s="183"/>
      <c r="C26" s="185" t="e">
        <f>VLOOKUP(B26,orgànica!A:J,10,FALSE)</f>
        <v>#N/A</v>
      </c>
      <c r="D26" s="182"/>
      <c r="E26" s="182"/>
      <c r="F26" s="182"/>
      <c r="G26" s="182"/>
      <c r="H26" s="182"/>
      <c r="I26" s="182"/>
      <c r="J26" s="182"/>
      <c r="K26" s="189" t="str">
        <f>IFERROR(IF(ISNUMBER(INDEX(Full2!D:D, MATCH(B26, Full2!A:A, 0))),"Sí",IF(ISNUMBER(INDEX(Full2!D:D, MATCH(A26&amp;D26, Full2!A:A, 0))),"Sí","No")),"No")</f>
        <v>No</v>
      </c>
      <c r="L26" s="182"/>
      <c r="M26" s="182"/>
      <c r="N26" s="182"/>
      <c r="O26" s="181"/>
      <c r="P26" s="181"/>
      <c r="Q26" s="181"/>
      <c r="R26" s="181"/>
      <c r="S26" s="181"/>
      <c r="T26" s="181"/>
      <c r="U26" s="181"/>
      <c r="V26" s="181"/>
    </row>
    <row r="27" spans="1:22" x14ac:dyDescent="0.2">
      <c r="A27" s="182"/>
      <c r="B27" s="183"/>
      <c r="C27" s="185" t="e">
        <f>VLOOKUP(B27,orgànica!A:J,10,FALSE)</f>
        <v>#N/A</v>
      </c>
      <c r="D27" s="182"/>
      <c r="E27" s="182"/>
      <c r="F27" s="182"/>
      <c r="G27" s="182"/>
      <c r="H27" s="182"/>
      <c r="I27" s="182"/>
      <c r="J27" s="182"/>
      <c r="K27" s="189" t="str">
        <f>IFERROR(IF(ISNUMBER(INDEX(Full2!D:D, MATCH(B27, Full2!A:A, 0))),"Sí",IF(ISNUMBER(INDEX(Full2!D:D, MATCH(A27&amp;D27, Full2!A:A, 0))),"Sí","No")),"No")</f>
        <v>No</v>
      </c>
      <c r="L27" s="182"/>
      <c r="M27" s="182"/>
      <c r="N27" s="182"/>
      <c r="O27" s="181"/>
      <c r="P27" s="181"/>
      <c r="Q27" s="181"/>
      <c r="R27" s="181"/>
      <c r="S27" s="181"/>
      <c r="T27" s="181"/>
      <c r="U27" s="181"/>
      <c r="V27" s="181"/>
    </row>
    <row r="28" spans="1:22" x14ac:dyDescent="0.2">
      <c r="A28" s="182"/>
      <c r="B28" s="183"/>
      <c r="C28" s="185" t="e">
        <f>VLOOKUP(B28,orgànica!A:J,10,FALSE)</f>
        <v>#N/A</v>
      </c>
      <c r="D28" s="182"/>
      <c r="E28" s="182"/>
      <c r="F28" s="182"/>
      <c r="G28" s="182"/>
      <c r="H28" s="182"/>
      <c r="I28" s="182"/>
      <c r="J28" s="182"/>
      <c r="K28" s="189" t="str">
        <f>IFERROR(IF(ISNUMBER(INDEX(Full2!D:D, MATCH(B28, Full2!A:A, 0))),"Sí",IF(ISNUMBER(INDEX(Full2!D:D, MATCH(A28&amp;D28, Full2!A:A, 0))),"Sí","No")),"No")</f>
        <v>No</v>
      </c>
      <c r="L28" s="182"/>
      <c r="M28" s="182"/>
      <c r="N28" s="182"/>
      <c r="O28" s="181"/>
      <c r="P28" s="181"/>
      <c r="Q28" s="181"/>
      <c r="R28" s="181"/>
      <c r="S28" s="181"/>
      <c r="T28" s="181"/>
      <c r="U28" s="181"/>
      <c r="V28" s="181"/>
    </row>
    <row r="29" spans="1:22" x14ac:dyDescent="0.2">
      <c r="A29" s="182"/>
      <c r="B29" s="183"/>
      <c r="C29" s="185" t="e">
        <f>VLOOKUP(B29,orgànica!A:J,10,FALSE)</f>
        <v>#N/A</v>
      </c>
      <c r="D29" s="182"/>
      <c r="E29" s="182"/>
      <c r="F29" s="182"/>
      <c r="G29" s="182"/>
      <c r="H29" s="182"/>
      <c r="I29" s="182"/>
      <c r="J29" s="182"/>
      <c r="K29" s="189" t="str">
        <f>IFERROR(IF(ISNUMBER(INDEX(Full2!D:D, MATCH(B29, Full2!A:A, 0))),"Sí",IF(ISNUMBER(INDEX(Full2!D:D, MATCH(A29&amp;D29, Full2!A:A, 0))),"Sí","No")),"No")</f>
        <v>No</v>
      </c>
      <c r="L29" s="182"/>
      <c r="M29" s="182"/>
      <c r="N29" s="182"/>
      <c r="O29" s="181"/>
      <c r="P29" s="181"/>
      <c r="Q29" s="181"/>
      <c r="R29" s="181"/>
      <c r="S29" s="181"/>
      <c r="T29" s="181"/>
      <c r="U29" s="181"/>
      <c r="V29" s="181"/>
    </row>
    <row r="30" spans="1:22" x14ac:dyDescent="0.2">
      <c r="A30" s="182"/>
      <c r="B30" s="183"/>
      <c r="C30" s="185" t="e">
        <f>VLOOKUP(B30,orgànica!A:J,10,FALSE)</f>
        <v>#N/A</v>
      </c>
      <c r="D30" s="182"/>
      <c r="E30" s="182"/>
      <c r="F30" s="182"/>
      <c r="G30" s="182"/>
      <c r="H30" s="182"/>
      <c r="I30" s="182"/>
      <c r="J30" s="182"/>
      <c r="K30" s="189" t="str">
        <f>IFERROR(IF(ISNUMBER(INDEX(Full2!D:D, MATCH(B30, Full2!A:A, 0))),"Sí",IF(ISNUMBER(INDEX(Full2!D:D, MATCH(A30&amp;D30, Full2!A:A, 0))),"Sí","No")),"No")</f>
        <v>No</v>
      </c>
      <c r="L30" s="182"/>
      <c r="M30" s="182"/>
      <c r="N30" s="182"/>
      <c r="O30" s="181"/>
      <c r="P30" s="181"/>
      <c r="Q30" s="181"/>
      <c r="R30" s="181"/>
      <c r="S30" s="181"/>
      <c r="T30" s="181"/>
      <c r="U30" s="181"/>
      <c r="V30" s="181"/>
    </row>
    <row r="31" spans="1:22" x14ac:dyDescent="0.2">
      <c r="A31" s="182"/>
      <c r="B31" s="183"/>
      <c r="C31" s="185" t="e">
        <f>VLOOKUP(B31,orgànica!A:J,10,FALSE)</f>
        <v>#N/A</v>
      </c>
      <c r="D31" s="182"/>
      <c r="E31" s="182"/>
      <c r="F31" s="182"/>
      <c r="G31" s="182"/>
      <c r="H31" s="182"/>
      <c r="I31" s="182"/>
      <c r="J31" s="182"/>
      <c r="K31" s="189" t="str">
        <f>IFERROR(IF(ISNUMBER(INDEX(Full2!D:D, MATCH(B31, Full2!A:A, 0))),"Sí",IF(ISNUMBER(INDEX(Full2!D:D, MATCH(A31&amp;D31, Full2!A:A, 0))),"Sí","No")),"No")</f>
        <v>No</v>
      </c>
      <c r="L31" s="182"/>
      <c r="M31" s="182"/>
      <c r="N31" s="182"/>
      <c r="O31" s="181"/>
      <c r="P31" s="181"/>
      <c r="Q31" s="181"/>
      <c r="R31" s="181"/>
      <c r="S31" s="181"/>
      <c r="T31" s="181"/>
      <c r="U31" s="181"/>
      <c r="V31" s="181"/>
    </row>
    <row r="32" spans="1:22" x14ac:dyDescent="0.2">
      <c r="A32" s="182"/>
      <c r="B32" s="183"/>
      <c r="C32" s="185" t="e">
        <f>VLOOKUP(B32,orgànica!A:J,10,FALSE)</f>
        <v>#N/A</v>
      </c>
      <c r="D32" s="182"/>
      <c r="E32" s="182"/>
      <c r="F32" s="182"/>
      <c r="G32" s="182"/>
      <c r="H32" s="182"/>
      <c r="I32" s="182"/>
      <c r="J32" s="182"/>
      <c r="K32" s="189" t="str">
        <f>IFERROR(IF(ISNUMBER(INDEX(Full2!D:D, MATCH(B32, Full2!A:A, 0))),"Sí",IF(ISNUMBER(INDEX(Full2!D:D, MATCH(A32&amp;D32, Full2!A:A, 0))),"Sí","No")),"No")</f>
        <v>No</v>
      </c>
      <c r="L32" s="182"/>
      <c r="M32" s="182"/>
      <c r="N32" s="182"/>
      <c r="O32" s="181"/>
      <c r="P32" s="181"/>
      <c r="Q32" s="181"/>
      <c r="R32" s="181"/>
      <c r="S32" s="181"/>
      <c r="T32" s="181"/>
      <c r="U32" s="181"/>
      <c r="V32" s="181"/>
    </row>
    <row r="33" spans="1:22" x14ac:dyDescent="0.2">
      <c r="A33" s="182"/>
      <c r="B33" s="183"/>
      <c r="C33" s="185" t="e">
        <f>VLOOKUP(B33,orgànica!A:J,10,FALSE)</f>
        <v>#N/A</v>
      </c>
      <c r="D33" s="182"/>
      <c r="E33" s="182"/>
      <c r="F33" s="182"/>
      <c r="G33" s="182"/>
      <c r="H33" s="182"/>
      <c r="I33" s="182"/>
      <c r="J33" s="182"/>
      <c r="K33" s="189" t="str">
        <f>IFERROR(IF(ISNUMBER(INDEX(Full2!D:D, MATCH(B33, Full2!A:A, 0))),"Sí",IF(ISNUMBER(INDEX(Full2!D:D, MATCH(A33&amp;D33, Full2!A:A, 0))),"Sí","No")),"No")</f>
        <v>No</v>
      </c>
      <c r="L33" s="182"/>
      <c r="M33" s="182"/>
      <c r="N33" s="182"/>
      <c r="O33" s="181"/>
      <c r="P33" s="181"/>
      <c r="Q33" s="181"/>
      <c r="R33" s="181"/>
      <c r="S33" s="181"/>
      <c r="T33" s="181"/>
      <c r="U33" s="181"/>
      <c r="V33" s="181"/>
    </row>
    <row r="34" spans="1:22" x14ac:dyDescent="0.2">
      <c r="A34" s="182"/>
      <c r="B34" s="183"/>
      <c r="C34" s="185" t="e">
        <f>VLOOKUP(B34,orgànica!A:J,10,FALSE)</f>
        <v>#N/A</v>
      </c>
      <c r="D34" s="182"/>
      <c r="E34" s="182"/>
      <c r="F34" s="182"/>
      <c r="G34" s="182"/>
      <c r="H34" s="182"/>
      <c r="I34" s="182"/>
      <c r="J34" s="182"/>
      <c r="K34" s="189" t="str">
        <f>IFERROR(IF(ISNUMBER(INDEX(Full2!D:D, MATCH(B34, Full2!A:A, 0))),"Sí",IF(ISNUMBER(INDEX(Full2!D:D, MATCH(A34&amp;D34, Full2!A:A, 0))),"Sí","No")),"No")</f>
        <v>No</v>
      </c>
      <c r="L34" s="182"/>
      <c r="M34" s="182"/>
      <c r="N34" s="182"/>
      <c r="O34" s="181"/>
      <c r="P34" s="181"/>
      <c r="Q34" s="181"/>
      <c r="R34" s="181"/>
      <c r="S34" s="181"/>
      <c r="T34" s="181"/>
      <c r="U34" s="181"/>
      <c r="V34" s="181"/>
    </row>
    <row r="35" spans="1:22" x14ac:dyDescent="0.2">
      <c r="A35" s="182"/>
      <c r="B35" s="183"/>
      <c r="C35" s="185" t="e">
        <f>VLOOKUP(B35,orgànica!A:J,10,FALSE)</f>
        <v>#N/A</v>
      </c>
      <c r="D35" s="182"/>
      <c r="E35" s="182"/>
      <c r="F35" s="182"/>
      <c r="G35" s="182"/>
      <c r="H35" s="182"/>
      <c r="I35" s="182"/>
      <c r="J35" s="182"/>
      <c r="K35" s="189" t="str">
        <f>IFERROR(IF(ISNUMBER(INDEX(Full2!D:D, MATCH(B35, Full2!A:A, 0))),"Sí",IF(ISNUMBER(INDEX(Full2!D:D, MATCH(A35&amp;D35, Full2!A:A, 0))),"Sí","No")),"No")</f>
        <v>No</v>
      </c>
      <c r="L35" s="182"/>
      <c r="M35" s="182"/>
      <c r="N35" s="182"/>
      <c r="O35" s="181"/>
      <c r="P35" s="181"/>
      <c r="Q35" s="181"/>
      <c r="R35" s="181"/>
      <c r="S35" s="181"/>
      <c r="T35" s="181"/>
      <c r="U35" s="181"/>
      <c r="V35" s="181"/>
    </row>
    <row r="36" spans="1:22" x14ac:dyDescent="0.2">
      <c r="A36" s="182"/>
      <c r="B36" s="183"/>
      <c r="C36" s="185" t="e">
        <f>VLOOKUP(B36,orgànica!A:J,10,FALSE)</f>
        <v>#N/A</v>
      </c>
      <c r="D36" s="182"/>
      <c r="E36" s="182"/>
      <c r="F36" s="182"/>
      <c r="G36" s="182"/>
      <c r="H36" s="182"/>
      <c r="I36" s="182"/>
      <c r="J36" s="182"/>
      <c r="K36" s="189" t="str">
        <f>IFERROR(IF(ISNUMBER(INDEX(Full2!D:D, MATCH(B36, Full2!A:A, 0))),"Sí",IF(ISNUMBER(INDEX(Full2!D:D, MATCH(A36&amp;D36, Full2!A:A, 0))),"Sí","No")),"No")</f>
        <v>No</v>
      </c>
      <c r="L36" s="182"/>
      <c r="M36" s="182"/>
      <c r="N36" s="182"/>
      <c r="O36" s="181"/>
      <c r="P36" s="181"/>
      <c r="Q36" s="181"/>
      <c r="R36" s="181"/>
      <c r="S36" s="181"/>
      <c r="T36" s="181"/>
      <c r="U36" s="181"/>
      <c r="V36" s="181"/>
    </row>
    <row r="37" spans="1:22" x14ac:dyDescent="0.2">
      <c r="A37" s="182"/>
      <c r="B37" s="182"/>
      <c r="C37" s="185" t="e">
        <f>VLOOKUP(B37,orgànica!A:J,10,FALSE)</f>
        <v>#N/A</v>
      </c>
      <c r="D37" s="182"/>
      <c r="E37" s="182"/>
      <c r="F37" s="182"/>
      <c r="G37" s="182"/>
      <c r="H37" s="182"/>
      <c r="I37" s="182"/>
      <c r="J37" s="182"/>
      <c r="K37" s="189" t="str">
        <f>IFERROR(IF(ISNUMBER(INDEX(Full2!D:D, MATCH(B37, Full2!A:A, 0))),"Sí",IF(ISNUMBER(INDEX(Full2!D:D, MATCH(A37&amp;D37, Full2!A:A, 0))),"Sí","No")),"No")</f>
        <v>No</v>
      </c>
      <c r="L37" s="182"/>
      <c r="M37" s="182"/>
      <c r="N37" s="182"/>
      <c r="O37" s="181"/>
      <c r="P37" s="181"/>
      <c r="Q37" s="181"/>
      <c r="R37" s="181"/>
      <c r="S37" s="181"/>
      <c r="T37" s="181"/>
      <c r="U37" s="181"/>
      <c r="V37" s="181"/>
    </row>
    <row r="38" spans="1:22" x14ac:dyDescent="0.2">
      <c r="A38" s="182"/>
      <c r="B38" s="182"/>
      <c r="C38" s="185" t="e">
        <f>VLOOKUP(B38,orgànica!A:J,10,FALSE)</f>
        <v>#N/A</v>
      </c>
      <c r="D38" s="182"/>
      <c r="E38" s="182"/>
      <c r="F38" s="182"/>
      <c r="G38" s="182"/>
      <c r="H38" s="182"/>
      <c r="I38" s="182"/>
      <c r="J38" s="182"/>
      <c r="K38" s="189" t="str">
        <f>IFERROR(IF(ISNUMBER(INDEX(Full2!D:D, MATCH(B38, Full2!A:A, 0))),"Sí",IF(ISNUMBER(INDEX(Full2!D:D, MATCH(A38&amp;D38, Full2!A:A, 0))),"Sí","No")),"No")</f>
        <v>No</v>
      </c>
      <c r="L38" s="182"/>
      <c r="M38" s="182"/>
      <c r="N38" s="182"/>
      <c r="O38" s="181"/>
      <c r="P38" s="181"/>
      <c r="Q38" s="181"/>
      <c r="R38" s="181"/>
      <c r="S38" s="181"/>
      <c r="T38" s="181"/>
      <c r="U38" s="181"/>
      <c r="V38" s="181"/>
    </row>
    <row r="39" spans="1:22" x14ac:dyDescent="0.2">
      <c r="A39" s="182"/>
      <c r="B39" s="182"/>
      <c r="C39" s="185" t="e">
        <f>VLOOKUP(B39,orgànica!A:J,10,FALSE)</f>
        <v>#N/A</v>
      </c>
      <c r="D39" s="182"/>
      <c r="E39" s="182"/>
      <c r="F39" s="182"/>
      <c r="G39" s="182"/>
      <c r="H39" s="182"/>
      <c r="I39" s="182"/>
      <c r="J39" s="182"/>
      <c r="K39" s="189" t="str">
        <f>IFERROR(IF(ISNUMBER(INDEX(Full2!D:D, MATCH(B39, Full2!A:A, 0))),"Sí",IF(ISNUMBER(INDEX(Full2!D:D, MATCH(A39&amp;D39, Full2!A:A, 0))),"Sí","No")),"No")</f>
        <v>No</v>
      </c>
      <c r="L39" s="182"/>
      <c r="M39" s="182"/>
      <c r="N39" s="182"/>
      <c r="O39" s="181"/>
      <c r="P39" s="181"/>
      <c r="Q39" s="181"/>
      <c r="R39" s="181"/>
      <c r="S39" s="181"/>
      <c r="T39" s="181"/>
      <c r="U39" s="181"/>
      <c r="V39" s="181"/>
    </row>
    <row r="40" spans="1:22" x14ac:dyDescent="0.2">
      <c r="A40" s="182"/>
      <c r="B40" s="182"/>
      <c r="C40" s="185" t="e">
        <f>VLOOKUP(B40,orgànica!A:J,10,FALSE)</f>
        <v>#N/A</v>
      </c>
      <c r="D40" s="182"/>
      <c r="E40" s="182"/>
      <c r="F40" s="182"/>
      <c r="G40" s="182"/>
      <c r="H40" s="182"/>
      <c r="I40" s="182"/>
      <c r="J40" s="182"/>
      <c r="K40" s="189" t="str">
        <f>IFERROR(IF(ISNUMBER(INDEX(Full2!D:D, MATCH(B40, Full2!A:A, 0))),"Sí",IF(ISNUMBER(INDEX(Full2!D:D, MATCH(A40&amp;D40, Full2!A:A, 0))),"Sí","No")),"No")</f>
        <v>No</v>
      </c>
      <c r="L40" s="182"/>
      <c r="M40" s="182"/>
      <c r="N40" s="182"/>
      <c r="O40" s="181"/>
      <c r="P40" s="181"/>
      <c r="Q40" s="181"/>
      <c r="R40" s="181"/>
      <c r="S40" s="181"/>
      <c r="T40" s="181"/>
      <c r="U40" s="181"/>
      <c r="V40" s="181"/>
    </row>
    <row r="41" spans="1:22" x14ac:dyDescent="0.2">
      <c r="A41" s="182"/>
      <c r="B41" s="182"/>
      <c r="C41" s="185" t="e">
        <f>VLOOKUP(B41,orgànica!A:J,10,FALSE)</f>
        <v>#N/A</v>
      </c>
      <c r="D41" s="182"/>
      <c r="E41" s="182"/>
      <c r="F41" s="182"/>
      <c r="G41" s="182"/>
      <c r="H41" s="182"/>
      <c r="I41" s="182"/>
      <c r="J41" s="182"/>
      <c r="K41" s="189" t="str">
        <f>IFERROR(IF(ISNUMBER(INDEX(Full2!D:D, MATCH(B41, Full2!A:A, 0))),"Sí",IF(ISNUMBER(INDEX(Full2!D:D, MATCH(A41&amp;D41, Full2!A:A, 0))),"Sí","No")),"No")</f>
        <v>No</v>
      </c>
      <c r="L41" s="182"/>
      <c r="M41" s="182"/>
      <c r="N41" s="182"/>
      <c r="O41" s="181"/>
      <c r="P41" s="181"/>
      <c r="Q41" s="181"/>
      <c r="R41" s="181"/>
      <c r="S41" s="181"/>
      <c r="T41" s="181"/>
      <c r="U41" s="181"/>
      <c r="V41" s="181"/>
    </row>
    <row r="42" spans="1:22" x14ac:dyDescent="0.2">
      <c r="A42" s="182"/>
      <c r="B42" s="182"/>
      <c r="C42" s="185" t="e">
        <f>VLOOKUP(B42,orgànica!A:J,10,FALSE)</f>
        <v>#N/A</v>
      </c>
      <c r="D42" s="182"/>
      <c r="E42" s="182"/>
      <c r="F42" s="182"/>
      <c r="G42" s="182"/>
      <c r="H42" s="182"/>
      <c r="I42" s="182"/>
      <c r="J42" s="182"/>
      <c r="K42" s="189" t="str">
        <f>IFERROR(IF(ISNUMBER(INDEX(Full2!D:D, MATCH(B42, Full2!A:A, 0))),"Sí",IF(ISNUMBER(INDEX(Full2!D:D, MATCH(A42&amp;D42, Full2!A:A, 0))),"Sí","No")),"No")</f>
        <v>No</v>
      </c>
      <c r="L42" s="182"/>
      <c r="M42" s="182"/>
      <c r="N42" s="182"/>
      <c r="O42" s="181"/>
      <c r="P42" s="181"/>
      <c r="Q42" s="181"/>
      <c r="R42" s="181"/>
      <c r="S42" s="181"/>
      <c r="T42" s="181"/>
      <c r="U42" s="181"/>
      <c r="V42" s="181"/>
    </row>
    <row r="43" spans="1:22" x14ac:dyDescent="0.2">
      <c r="A43" s="182"/>
      <c r="B43" s="182"/>
      <c r="C43" s="185" t="e">
        <f>VLOOKUP(B43,orgànica!A:J,10,FALSE)</f>
        <v>#N/A</v>
      </c>
      <c r="D43" s="182"/>
      <c r="E43" s="182"/>
      <c r="F43" s="182"/>
      <c r="G43" s="182"/>
      <c r="H43" s="182"/>
      <c r="I43" s="182"/>
      <c r="J43" s="182"/>
      <c r="K43" s="189" t="str">
        <f>IFERROR(IF(ISNUMBER(INDEX(Full2!D:D, MATCH(B43, Full2!A:A, 0))),"Sí",IF(ISNUMBER(INDEX(Full2!D:D, MATCH(A43&amp;D43, Full2!A:A, 0))),"Sí","No")),"No")</f>
        <v>No</v>
      </c>
      <c r="L43" s="182"/>
      <c r="M43" s="182"/>
      <c r="N43" s="182"/>
      <c r="O43" s="181"/>
      <c r="P43" s="181"/>
      <c r="Q43" s="181"/>
      <c r="R43" s="181"/>
      <c r="S43" s="181"/>
      <c r="T43" s="181"/>
      <c r="U43" s="181"/>
      <c r="V43" s="181"/>
    </row>
    <row r="44" spans="1:22" x14ac:dyDescent="0.2">
      <c r="A44" s="182"/>
      <c r="B44" s="182"/>
      <c r="C44" s="185" t="e">
        <f>VLOOKUP(B44,orgànica!A:J,10,FALSE)</f>
        <v>#N/A</v>
      </c>
      <c r="D44" s="182"/>
      <c r="E44" s="182"/>
      <c r="F44" s="182"/>
      <c r="G44" s="182"/>
      <c r="H44" s="182"/>
      <c r="I44" s="182"/>
      <c r="J44" s="182"/>
      <c r="K44" s="189" t="str">
        <f>IFERROR(IF(ISNUMBER(INDEX(Full2!D:D, MATCH(B44, Full2!A:A, 0))),"Sí",IF(ISNUMBER(INDEX(Full2!D:D, MATCH(A44&amp;D44, Full2!A:A, 0))),"Sí","No")),"No")</f>
        <v>No</v>
      </c>
      <c r="L44" s="182"/>
      <c r="M44" s="182"/>
      <c r="N44" s="182"/>
      <c r="O44" s="181"/>
      <c r="P44" s="181"/>
      <c r="Q44" s="181"/>
      <c r="R44" s="181"/>
      <c r="S44" s="181"/>
      <c r="T44" s="181"/>
      <c r="U44" s="181"/>
      <c r="V44" s="181"/>
    </row>
    <row r="45" spans="1:22" x14ac:dyDescent="0.2">
      <c r="A45" s="182"/>
      <c r="B45" s="182"/>
      <c r="C45" s="185" t="e">
        <f>VLOOKUP(B45,orgànica!A:J,10,FALSE)</f>
        <v>#N/A</v>
      </c>
      <c r="D45" s="182"/>
      <c r="E45" s="182"/>
      <c r="F45" s="182"/>
      <c r="G45" s="182"/>
      <c r="H45" s="182"/>
      <c r="I45" s="182"/>
      <c r="J45" s="182"/>
      <c r="K45" s="189" t="str">
        <f>IFERROR(IF(ISNUMBER(INDEX(Full2!D:D, MATCH(B45, Full2!A:A, 0))),"Sí",IF(ISNUMBER(INDEX(Full2!D:D, MATCH(A45&amp;D45, Full2!A:A, 0))),"Sí","No")),"No")</f>
        <v>No</v>
      </c>
      <c r="L45" s="182"/>
      <c r="M45" s="182"/>
      <c r="N45" s="182"/>
      <c r="O45" s="181"/>
      <c r="P45" s="181"/>
      <c r="Q45" s="181"/>
      <c r="R45" s="181"/>
      <c r="S45" s="181"/>
      <c r="T45" s="181"/>
      <c r="U45" s="181"/>
      <c r="V45" s="181"/>
    </row>
    <row r="46" spans="1:22" x14ac:dyDescent="0.2">
      <c r="A46" s="182"/>
      <c r="B46" s="182"/>
      <c r="C46" s="185" t="e">
        <f>VLOOKUP(B46,orgànica!A:J,10,FALSE)</f>
        <v>#N/A</v>
      </c>
      <c r="D46" s="182"/>
      <c r="E46" s="182"/>
      <c r="F46" s="182"/>
      <c r="G46" s="182"/>
      <c r="H46" s="182"/>
      <c r="I46" s="182"/>
      <c r="J46" s="182"/>
      <c r="K46" s="189" t="str">
        <f>IFERROR(IF(ISNUMBER(INDEX(Full2!D:D, MATCH(B46, Full2!A:A, 0))),"Sí",IF(ISNUMBER(INDEX(Full2!D:D, MATCH(A46&amp;D46, Full2!A:A, 0))),"Sí","No")),"No")</f>
        <v>No</v>
      </c>
      <c r="L46" s="182"/>
      <c r="M46" s="182"/>
      <c r="N46" s="182"/>
      <c r="O46" s="181"/>
      <c r="P46" s="181"/>
      <c r="Q46" s="181"/>
      <c r="R46" s="181"/>
      <c r="S46" s="181"/>
      <c r="T46" s="181"/>
      <c r="U46" s="181"/>
      <c r="V46" s="181"/>
    </row>
    <row r="47" spans="1:22" x14ac:dyDescent="0.2">
      <c r="A47" s="182"/>
      <c r="B47" s="182"/>
      <c r="C47" s="185" t="e">
        <f>VLOOKUP(B47,orgànica!A:J,10,FALSE)</f>
        <v>#N/A</v>
      </c>
      <c r="D47" s="182"/>
      <c r="E47" s="182"/>
      <c r="F47" s="182"/>
      <c r="G47" s="182"/>
      <c r="H47" s="182"/>
      <c r="I47" s="182"/>
      <c r="J47" s="182"/>
      <c r="K47" s="189" t="str">
        <f>IFERROR(IF(ISNUMBER(INDEX(Full2!D:D, MATCH(B47, Full2!A:A, 0))),"Sí",IF(ISNUMBER(INDEX(Full2!D:D, MATCH(A47&amp;D47, Full2!A:A, 0))),"Sí","No")),"No")</f>
        <v>No</v>
      </c>
      <c r="L47" s="182"/>
      <c r="M47" s="182"/>
      <c r="N47" s="182"/>
      <c r="O47" s="181"/>
      <c r="P47" s="181"/>
      <c r="Q47" s="181"/>
      <c r="R47" s="181"/>
      <c r="S47" s="181"/>
      <c r="T47" s="181"/>
      <c r="U47" s="181"/>
      <c r="V47" s="181"/>
    </row>
    <row r="48" spans="1:22" x14ac:dyDescent="0.2">
      <c r="A48" s="182"/>
      <c r="B48" s="182"/>
      <c r="C48" s="185" t="e">
        <f>VLOOKUP(B48,orgànica!A:J,10,FALSE)</f>
        <v>#N/A</v>
      </c>
      <c r="D48" s="182"/>
      <c r="E48" s="182"/>
      <c r="F48" s="182"/>
      <c r="G48" s="182"/>
      <c r="H48" s="182"/>
      <c r="I48" s="182"/>
      <c r="J48" s="182"/>
      <c r="K48" s="189" t="str">
        <f>IFERROR(IF(ISNUMBER(INDEX(Full2!D:D, MATCH(B48, Full2!A:A, 0))),"Sí",IF(ISNUMBER(INDEX(Full2!D:D, MATCH(A48&amp;D48, Full2!A:A, 0))),"Sí","No")),"No")</f>
        <v>No</v>
      </c>
      <c r="L48" s="182"/>
      <c r="M48" s="182"/>
      <c r="N48" s="182"/>
      <c r="O48" s="181"/>
      <c r="P48" s="181"/>
      <c r="Q48" s="181"/>
      <c r="R48" s="181"/>
      <c r="S48" s="181"/>
      <c r="T48" s="181"/>
      <c r="U48" s="181"/>
      <c r="V48" s="181"/>
    </row>
    <row r="49" spans="1:22" x14ac:dyDescent="0.2">
      <c r="A49" s="182"/>
      <c r="B49" s="182"/>
      <c r="C49" s="185" t="e">
        <f>VLOOKUP(B49,orgànica!A:J,10,FALSE)</f>
        <v>#N/A</v>
      </c>
      <c r="D49" s="182"/>
      <c r="E49" s="182"/>
      <c r="F49" s="182"/>
      <c r="G49" s="182"/>
      <c r="H49" s="182"/>
      <c r="I49" s="182"/>
      <c r="J49" s="182"/>
      <c r="K49" s="189" t="str">
        <f>IFERROR(IF(ISNUMBER(INDEX(Full2!D:D, MATCH(B49, Full2!A:A, 0))),"Sí",IF(ISNUMBER(INDEX(Full2!D:D, MATCH(A49&amp;D49, Full2!A:A, 0))),"Sí","No")),"No")</f>
        <v>No</v>
      </c>
      <c r="L49" s="182"/>
      <c r="M49" s="182"/>
      <c r="N49" s="182"/>
      <c r="O49" s="181"/>
      <c r="P49" s="181"/>
      <c r="Q49" s="181"/>
      <c r="R49" s="181"/>
      <c r="S49" s="181"/>
      <c r="T49" s="181"/>
      <c r="U49" s="181"/>
      <c r="V49" s="181"/>
    </row>
    <row r="50" spans="1:22" x14ac:dyDescent="0.2">
      <c r="A50" s="182"/>
      <c r="B50" s="182"/>
      <c r="C50" s="185" t="e">
        <f>VLOOKUP(B50,orgànica!A:J,10,FALSE)</f>
        <v>#N/A</v>
      </c>
      <c r="D50" s="182"/>
      <c r="E50" s="182"/>
      <c r="F50" s="182"/>
      <c r="G50" s="182"/>
      <c r="H50" s="182"/>
      <c r="I50" s="182"/>
      <c r="J50" s="182"/>
      <c r="K50" s="189" t="str">
        <f>IFERROR(IF(ISNUMBER(INDEX(Full2!D:D, MATCH(B50, Full2!A:A, 0))),"Sí",IF(ISNUMBER(INDEX(Full2!D:D, MATCH(A50&amp;D50, Full2!A:A, 0))),"Sí","No")),"No")</f>
        <v>No</v>
      </c>
      <c r="L50" s="182"/>
      <c r="M50" s="182"/>
      <c r="N50" s="182"/>
      <c r="O50" s="181"/>
      <c r="P50" s="181"/>
      <c r="Q50" s="181"/>
      <c r="R50" s="181"/>
      <c r="S50" s="181"/>
      <c r="T50" s="181"/>
      <c r="U50" s="181"/>
      <c r="V50" s="181"/>
    </row>
    <row r="51" spans="1:22" x14ac:dyDescent="0.2">
      <c r="A51" s="182"/>
      <c r="B51" s="182"/>
      <c r="C51" s="185" t="e">
        <f>VLOOKUP(B51,orgànica!A:J,10,FALSE)</f>
        <v>#N/A</v>
      </c>
      <c r="D51" s="182"/>
      <c r="E51" s="182"/>
      <c r="F51" s="182"/>
      <c r="G51" s="182"/>
      <c r="H51" s="182"/>
      <c r="I51" s="182"/>
      <c r="J51" s="182"/>
      <c r="K51" s="189" t="str">
        <f>IFERROR(IF(ISNUMBER(INDEX(Full2!D:D, MATCH(B51, Full2!A:A, 0))),"Sí",IF(ISNUMBER(INDEX(Full2!D:D, MATCH(A51&amp;D51, Full2!A:A, 0))),"Sí","No")),"No")</f>
        <v>No</v>
      </c>
      <c r="L51" s="182"/>
      <c r="M51" s="182"/>
      <c r="N51" s="182"/>
      <c r="O51" s="181"/>
      <c r="P51" s="181"/>
      <c r="Q51" s="181"/>
      <c r="R51" s="181"/>
      <c r="S51" s="181"/>
      <c r="T51" s="181"/>
      <c r="U51" s="181"/>
      <c r="V51" s="181"/>
    </row>
    <row r="52" spans="1:22" x14ac:dyDescent="0.2">
      <c r="A52" s="182"/>
      <c r="B52" s="182"/>
      <c r="C52" s="185" t="e">
        <f>VLOOKUP(B52,orgànica!A:J,10,FALSE)</f>
        <v>#N/A</v>
      </c>
      <c r="D52" s="182"/>
      <c r="E52" s="182"/>
      <c r="F52" s="182"/>
      <c r="G52" s="182"/>
      <c r="H52" s="182"/>
      <c r="I52" s="182"/>
      <c r="J52" s="182"/>
      <c r="K52" s="189" t="str">
        <f>IFERROR(IF(ISNUMBER(INDEX(Full2!D:D, MATCH(B52, Full2!A:A, 0))),"Sí",IF(ISNUMBER(INDEX(Full2!D:D, MATCH(A52&amp;D52, Full2!A:A, 0))),"Sí","No")),"No")</f>
        <v>No</v>
      </c>
      <c r="L52" s="182"/>
      <c r="M52" s="182"/>
      <c r="N52" s="182"/>
      <c r="O52" s="181"/>
      <c r="P52" s="181"/>
      <c r="Q52" s="181"/>
      <c r="R52" s="181"/>
      <c r="S52" s="181"/>
      <c r="T52" s="181"/>
      <c r="U52" s="181"/>
      <c r="V52" s="181"/>
    </row>
    <row r="53" spans="1:22" x14ac:dyDescent="0.2">
      <c r="A53" s="182"/>
      <c r="B53" s="182"/>
      <c r="C53" s="185" t="e">
        <f>VLOOKUP(B53,orgànica!A:J,10,FALSE)</f>
        <v>#N/A</v>
      </c>
      <c r="D53" s="182"/>
      <c r="E53" s="182"/>
      <c r="F53" s="182"/>
      <c r="G53" s="182"/>
      <c r="H53" s="182"/>
      <c r="I53" s="182"/>
      <c r="J53" s="182"/>
      <c r="K53" s="189" t="str">
        <f>IFERROR(IF(ISNUMBER(INDEX(Full2!D:D, MATCH(B53, Full2!A:A, 0))),"Sí",IF(ISNUMBER(INDEX(Full2!D:D, MATCH(A53&amp;D53, Full2!A:A, 0))),"Sí","No")),"No")</f>
        <v>No</v>
      </c>
      <c r="L53" s="182"/>
      <c r="M53" s="182"/>
      <c r="N53" s="182"/>
      <c r="O53" s="181"/>
      <c r="P53" s="181"/>
      <c r="Q53" s="181"/>
      <c r="R53" s="181"/>
      <c r="S53" s="181"/>
      <c r="T53" s="181"/>
      <c r="U53" s="181"/>
      <c r="V53" s="181"/>
    </row>
    <row r="54" spans="1:22" x14ac:dyDescent="0.2">
      <c r="A54" s="182"/>
      <c r="B54" s="182"/>
      <c r="C54" s="185" t="e">
        <f>VLOOKUP(B54,orgànica!A:J,10,FALSE)</f>
        <v>#N/A</v>
      </c>
      <c r="D54" s="182"/>
      <c r="E54" s="182"/>
      <c r="F54" s="182"/>
      <c r="G54" s="182"/>
      <c r="H54" s="182"/>
      <c r="I54" s="182"/>
      <c r="J54" s="182"/>
      <c r="K54" s="189" t="str">
        <f>IFERROR(IF(ISNUMBER(INDEX(Full2!D:D, MATCH(B54, Full2!A:A, 0))),"Sí",IF(ISNUMBER(INDEX(Full2!D:D, MATCH(A54&amp;D54, Full2!A:A, 0))),"Sí","No")),"No")</f>
        <v>No</v>
      </c>
      <c r="L54" s="182"/>
      <c r="M54" s="182"/>
      <c r="N54" s="182"/>
      <c r="O54" s="181"/>
      <c r="P54" s="181"/>
      <c r="Q54" s="181"/>
      <c r="R54" s="181"/>
      <c r="S54" s="181"/>
      <c r="T54" s="181"/>
      <c r="U54" s="181"/>
      <c r="V54" s="181"/>
    </row>
    <row r="55" spans="1:22" x14ac:dyDescent="0.2">
      <c r="A55" s="182"/>
      <c r="B55" s="182"/>
      <c r="C55" s="185" t="e">
        <f>VLOOKUP(B55,orgànica!A:J,10,FALSE)</f>
        <v>#N/A</v>
      </c>
      <c r="D55" s="182"/>
      <c r="E55" s="182"/>
      <c r="F55" s="182"/>
      <c r="G55" s="182"/>
      <c r="H55" s="182"/>
      <c r="I55" s="182"/>
      <c r="J55" s="182"/>
      <c r="K55" s="189" t="str">
        <f>IFERROR(IF(ISNUMBER(INDEX(Full2!D:D, MATCH(B55, Full2!A:A, 0))),"Sí",IF(ISNUMBER(INDEX(Full2!D:D, MATCH(A55&amp;D55, Full2!A:A, 0))),"Sí","No")),"No")</f>
        <v>No</v>
      </c>
      <c r="L55" s="182"/>
      <c r="M55" s="182"/>
      <c r="N55" s="182"/>
      <c r="O55" s="181"/>
      <c r="P55" s="181"/>
      <c r="Q55" s="181"/>
      <c r="R55" s="181"/>
      <c r="S55" s="181"/>
      <c r="T55" s="181"/>
      <c r="U55" s="181"/>
      <c r="V55" s="181"/>
    </row>
    <row r="56" spans="1:22" x14ac:dyDescent="0.2">
      <c r="A56" s="182"/>
      <c r="B56" s="182"/>
      <c r="C56" s="185" t="e">
        <f>VLOOKUP(B56,orgànica!A:J,10,FALSE)</f>
        <v>#N/A</v>
      </c>
      <c r="D56" s="182"/>
      <c r="E56" s="182"/>
      <c r="F56" s="182"/>
      <c r="G56" s="182"/>
      <c r="H56" s="182"/>
      <c r="I56" s="182"/>
      <c r="J56" s="182"/>
      <c r="K56" s="189" t="str">
        <f>IFERROR(IF(ISNUMBER(INDEX(Full2!D:D, MATCH(B56, Full2!A:A, 0))),"Sí",IF(ISNUMBER(INDEX(Full2!D:D, MATCH(A56&amp;D56, Full2!A:A, 0))),"Sí","No")),"No")</f>
        <v>No</v>
      </c>
      <c r="L56" s="182"/>
      <c r="M56" s="182"/>
      <c r="N56" s="182"/>
      <c r="O56" s="181"/>
      <c r="P56" s="181"/>
      <c r="Q56" s="181"/>
      <c r="R56" s="181"/>
      <c r="S56" s="181"/>
      <c r="T56" s="181"/>
      <c r="U56" s="181"/>
      <c r="V56" s="181"/>
    </row>
    <row r="57" spans="1:22" x14ac:dyDescent="0.2">
      <c r="A57" s="182"/>
      <c r="B57" s="182"/>
      <c r="C57" s="185" t="e">
        <f>VLOOKUP(B57,orgànica!A:J,10,FALSE)</f>
        <v>#N/A</v>
      </c>
      <c r="D57" s="182"/>
      <c r="E57" s="182"/>
      <c r="F57" s="182"/>
      <c r="G57" s="182"/>
      <c r="H57" s="182"/>
      <c r="I57" s="182"/>
      <c r="J57" s="182"/>
      <c r="K57" s="189" t="str">
        <f>IFERROR(IF(ISNUMBER(INDEX(Full2!D:D, MATCH(B57, Full2!A:A, 0))),"Sí",IF(ISNUMBER(INDEX(Full2!D:D, MATCH(A57&amp;D57, Full2!A:A, 0))),"Sí","No")),"No")</f>
        <v>No</v>
      </c>
      <c r="L57" s="182"/>
      <c r="M57" s="182"/>
      <c r="N57" s="182"/>
      <c r="O57" s="181"/>
      <c r="P57" s="181"/>
      <c r="Q57" s="181"/>
      <c r="R57" s="181"/>
      <c r="S57" s="181"/>
      <c r="T57" s="181"/>
      <c r="U57" s="181"/>
      <c r="V57" s="181"/>
    </row>
    <row r="58" spans="1:22" x14ac:dyDescent="0.2">
      <c r="A58" s="182"/>
      <c r="B58" s="182"/>
      <c r="C58" s="185" t="e">
        <f>VLOOKUP(B58,orgànica!A:J,10,FALSE)</f>
        <v>#N/A</v>
      </c>
      <c r="D58" s="182"/>
      <c r="E58" s="182"/>
      <c r="F58" s="182"/>
      <c r="G58" s="182"/>
      <c r="H58" s="182"/>
      <c r="I58" s="182"/>
      <c r="J58" s="182"/>
      <c r="K58" s="189" t="str">
        <f>IFERROR(IF(ISNUMBER(INDEX(Full2!D:D, MATCH(B58, Full2!A:A, 0))),"Sí",IF(ISNUMBER(INDEX(Full2!D:D, MATCH(A58&amp;D58, Full2!A:A, 0))),"Sí","No")),"No")</f>
        <v>No</v>
      </c>
      <c r="L58" s="182"/>
      <c r="M58" s="182"/>
      <c r="N58" s="182"/>
      <c r="O58" s="181"/>
      <c r="P58" s="181"/>
      <c r="Q58" s="181"/>
      <c r="R58" s="181"/>
      <c r="S58" s="181"/>
      <c r="T58" s="181"/>
      <c r="U58" s="181"/>
      <c r="V58" s="181"/>
    </row>
    <row r="59" spans="1:22" x14ac:dyDescent="0.2">
      <c r="A59" s="182"/>
      <c r="B59" s="182"/>
      <c r="C59" s="185" t="e">
        <f>VLOOKUP(B59,orgànica!A:J,10,FALSE)</f>
        <v>#N/A</v>
      </c>
      <c r="D59" s="182"/>
      <c r="E59" s="182"/>
      <c r="F59" s="182"/>
      <c r="G59" s="182"/>
      <c r="H59" s="182"/>
      <c r="I59" s="182"/>
      <c r="J59" s="182"/>
      <c r="K59" s="189" t="str">
        <f>IFERROR(IF(ISNUMBER(INDEX(Full2!D:D, MATCH(B59, Full2!A:A, 0))),"Sí",IF(ISNUMBER(INDEX(Full2!D:D, MATCH(A59&amp;D59, Full2!A:A, 0))),"Sí","No")),"No")</f>
        <v>No</v>
      </c>
      <c r="L59" s="182"/>
      <c r="M59" s="182"/>
      <c r="N59" s="182"/>
      <c r="O59" s="181"/>
      <c r="P59" s="181"/>
      <c r="Q59" s="181"/>
      <c r="R59" s="181"/>
      <c r="S59" s="181"/>
      <c r="T59" s="181"/>
      <c r="U59" s="181"/>
      <c r="V59" s="181"/>
    </row>
    <row r="60" spans="1:22" x14ac:dyDescent="0.2">
      <c r="A60" s="182"/>
      <c r="B60" s="182"/>
      <c r="C60" s="185" t="e">
        <f>VLOOKUP(B60,orgànica!A:J,10,FALSE)</f>
        <v>#N/A</v>
      </c>
      <c r="D60" s="182"/>
      <c r="E60" s="182"/>
      <c r="F60" s="182"/>
      <c r="G60" s="182"/>
      <c r="H60" s="182"/>
      <c r="I60" s="182"/>
      <c r="J60" s="182"/>
      <c r="K60" s="189" t="str">
        <f>IFERROR(IF(ISNUMBER(INDEX(Full2!D:D, MATCH(B60, Full2!A:A, 0))),"Sí",IF(ISNUMBER(INDEX(Full2!D:D, MATCH(A60&amp;D60, Full2!A:A, 0))),"Sí","No")),"No")</f>
        <v>No</v>
      </c>
      <c r="L60" s="182"/>
      <c r="M60" s="182"/>
      <c r="N60" s="182"/>
      <c r="O60" s="181"/>
      <c r="P60" s="181"/>
      <c r="Q60" s="181"/>
      <c r="R60" s="181"/>
      <c r="S60" s="181"/>
      <c r="T60" s="181"/>
      <c r="U60" s="181"/>
      <c r="V60" s="181"/>
    </row>
    <row r="61" spans="1:22" x14ac:dyDescent="0.2">
      <c r="A61" s="182"/>
      <c r="B61" s="182"/>
      <c r="C61" s="185" t="e">
        <f>VLOOKUP(B61,orgànica!A:J,10,FALSE)</f>
        <v>#N/A</v>
      </c>
      <c r="D61" s="182"/>
      <c r="E61" s="182"/>
      <c r="F61" s="182"/>
      <c r="G61" s="182"/>
      <c r="H61" s="182"/>
      <c r="I61" s="182"/>
      <c r="J61" s="182"/>
      <c r="K61" s="189" t="str">
        <f>IFERROR(IF(ISNUMBER(INDEX(Full2!D:D, MATCH(B61, Full2!A:A, 0))),"Sí",IF(ISNUMBER(INDEX(Full2!D:D, MATCH(A61&amp;D61, Full2!A:A, 0))),"Sí","No")),"No")</f>
        <v>No</v>
      </c>
      <c r="L61" s="182"/>
      <c r="M61" s="182"/>
      <c r="N61" s="182"/>
      <c r="O61" s="181"/>
      <c r="P61" s="181"/>
      <c r="Q61" s="181"/>
      <c r="R61" s="181"/>
      <c r="S61" s="181"/>
      <c r="T61" s="181"/>
      <c r="U61" s="181"/>
      <c r="V61" s="181"/>
    </row>
    <row r="62" spans="1:22" x14ac:dyDescent="0.2">
      <c r="A62" s="182"/>
      <c r="B62" s="182"/>
      <c r="C62" s="185" t="e">
        <f>VLOOKUP(B62,orgànica!A:J,10,FALSE)</f>
        <v>#N/A</v>
      </c>
      <c r="D62" s="182"/>
      <c r="E62" s="182"/>
      <c r="F62" s="182"/>
      <c r="G62" s="182"/>
      <c r="H62" s="182"/>
      <c r="I62" s="182"/>
      <c r="J62" s="182"/>
      <c r="K62" s="189" t="str">
        <f>IFERROR(IF(ISNUMBER(INDEX(Full2!D:D, MATCH(B62, Full2!A:A, 0))),"Sí",IF(ISNUMBER(INDEX(Full2!D:D, MATCH(A62&amp;D62, Full2!A:A, 0))),"Sí","No")),"No")</f>
        <v>No</v>
      </c>
      <c r="L62" s="182"/>
      <c r="M62" s="182"/>
      <c r="N62" s="182"/>
      <c r="O62" s="181"/>
      <c r="P62" s="181"/>
      <c r="Q62" s="181"/>
      <c r="R62" s="181"/>
      <c r="S62" s="181"/>
      <c r="T62" s="181"/>
      <c r="U62" s="181"/>
      <c r="V62" s="181"/>
    </row>
    <row r="63" spans="1:22" x14ac:dyDescent="0.2">
      <c r="A63" s="182"/>
      <c r="B63" s="182"/>
      <c r="C63" s="185" t="e">
        <f>VLOOKUP(B63,orgànica!A:J,10,FALSE)</f>
        <v>#N/A</v>
      </c>
      <c r="D63" s="182"/>
      <c r="E63" s="182"/>
      <c r="F63" s="182"/>
      <c r="G63" s="182"/>
      <c r="H63" s="182"/>
      <c r="I63" s="182"/>
      <c r="J63" s="182"/>
      <c r="K63" s="189" t="str">
        <f>IFERROR(IF(ISNUMBER(INDEX(Full2!D:D, MATCH(B63, Full2!A:A, 0))),"Sí",IF(ISNUMBER(INDEX(Full2!D:D, MATCH(A63&amp;D63, Full2!A:A, 0))),"Sí","No")),"No")</f>
        <v>No</v>
      </c>
      <c r="L63" s="182"/>
      <c r="M63" s="182"/>
      <c r="N63" s="182"/>
      <c r="O63" s="181"/>
      <c r="P63" s="181"/>
      <c r="Q63" s="181"/>
      <c r="R63" s="181"/>
      <c r="S63" s="181"/>
      <c r="T63" s="181"/>
      <c r="U63" s="181"/>
      <c r="V63" s="181"/>
    </row>
    <row r="64" spans="1:22" x14ac:dyDescent="0.2">
      <c r="A64" s="182"/>
      <c r="B64" s="182"/>
      <c r="C64" s="185" t="e">
        <f>VLOOKUP(B64,orgànica!A:J,10,FALSE)</f>
        <v>#N/A</v>
      </c>
      <c r="D64" s="182"/>
      <c r="E64" s="182"/>
      <c r="F64" s="182"/>
      <c r="G64" s="182"/>
      <c r="H64" s="182"/>
      <c r="I64" s="182"/>
      <c r="J64" s="182"/>
      <c r="K64" s="189" t="str">
        <f>IFERROR(IF(ISNUMBER(INDEX(Full2!D:D, MATCH(B64, Full2!A:A, 0))),"Sí",IF(ISNUMBER(INDEX(Full2!D:D, MATCH(A64&amp;D64, Full2!A:A, 0))),"Sí","No")),"No")</f>
        <v>No</v>
      </c>
      <c r="L64" s="182"/>
      <c r="M64" s="182"/>
      <c r="N64" s="182"/>
      <c r="O64" s="181"/>
      <c r="P64" s="181"/>
      <c r="Q64" s="181"/>
      <c r="R64" s="181"/>
      <c r="S64" s="181"/>
      <c r="T64" s="181"/>
      <c r="U64" s="181"/>
      <c r="V64" s="181"/>
    </row>
    <row r="65" spans="1:22" x14ac:dyDescent="0.2">
      <c r="A65" s="182"/>
      <c r="B65" s="182"/>
      <c r="C65" s="185" t="e">
        <f>VLOOKUP(B65,orgànica!A:J,10,FALSE)</f>
        <v>#N/A</v>
      </c>
      <c r="D65" s="182"/>
      <c r="E65" s="182"/>
      <c r="F65" s="182"/>
      <c r="G65" s="182"/>
      <c r="H65" s="182"/>
      <c r="I65" s="182"/>
      <c r="J65" s="182"/>
      <c r="K65" s="189" t="str">
        <f>IFERROR(IF(ISNUMBER(INDEX(Full2!D:D, MATCH(B65, Full2!A:A, 0))),"Sí",IF(ISNUMBER(INDEX(Full2!D:D, MATCH(A65&amp;D65, Full2!A:A, 0))),"Sí","No")),"No")</f>
        <v>No</v>
      </c>
      <c r="L65" s="182"/>
      <c r="M65" s="182"/>
      <c r="N65" s="182"/>
      <c r="O65" s="181"/>
      <c r="P65" s="181"/>
      <c r="Q65" s="181"/>
      <c r="R65" s="181"/>
      <c r="S65" s="181"/>
      <c r="T65" s="181"/>
      <c r="U65" s="181"/>
      <c r="V65" s="181"/>
    </row>
    <row r="66" spans="1:22" x14ac:dyDescent="0.2">
      <c r="A66" s="182"/>
      <c r="B66" s="182"/>
      <c r="C66" s="185" t="e">
        <f>VLOOKUP(B66,orgànica!A:J,10,FALSE)</f>
        <v>#N/A</v>
      </c>
      <c r="D66" s="182"/>
      <c r="E66" s="182"/>
      <c r="F66" s="182"/>
      <c r="G66" s="182"/>
      <c r="H66" s="182"/>
      <c r="I66" s="182"/>
      <c r="J66" s="182"/>
      <c r="K66" s="189" t="str">
        <f>IFERROR(IF(ISNUMBER(INDEX(Full2!D:D, MATCH(B66, Full2!A:A, 0))),"Sí",IF(ISNUMBER(INDEX(Full2!D:D, MATCH(A66&amp;D66, Full2!A:A, 0))),"Sí","No")),"No")</f>
        <v>No</v>
      </c>
      <c r="L66" s="182"/>
      <c r="M66" s="182"/>
      <c r="N66" s="182"/>
      <c r="O66" s="181"/>
      <c r="P66" s="181"/>
      <c r="Q66" s="181"/>
      <c r="R66" s="181"/>
      <c r="S66" s="181"/>
      <c r="T66" s="181"/>
      <c r="U66" s="181"/>
      <c r="V66" s="181"/>
    </row>
    <row r="67" spans="1:22" x14ac:dyDescent="0.2">
      <c r="A67" s="182"/>
      <c r="B67" s="182"/>
      <c r="C67" s="185" t="e">
        <f>VLOOKUP(B67,orgànica!A:J,10,FALSE)</f>
        <v>#N/A</v>
      </c>
      <c r="D67" s="182"/>
      <c r="E67" s="182"/>
      <c r="F67" s="182"/>
      <c r="G67" s="182"/>
      <c r="H67" s="182"/>
      <c r="I67" s="182"/>
      <c r="J67" s="182"/>
      <c r="K67" s="189" t="str">
        <f>IFERROR(IF(ISNUMBER(INDEX(Full2!D:D, MATCH(B67, Full2!A:A, 0))),"Sí",IF(ISNUMBER(INDEX(Full2!D:D, MATCH(A67&amp;D67, Full2!A:A, 0))),"Sí","No")),"No")</f>
        <v>No</v>
      </c>
      <c r="L67" s="182"/>
      <c r="M67" s="182"/>
      <c r="N67" s="182"/>
      <c r="O67" s="181"/>
      <c r="P67" s="181"/>
      <c r="Q67" s="181"/>
      <c r="R67" s="181"/>
      <c r="S67" s="181"/>
      <c r="T67" s="181"/>
      <c r="U67" s="181"/>
      <c r="V67" s="181"/>
    </row>
    <row r="68" spans="1:22" x14ac:dyDescent="0.2">
      <c r="A68" s="182"/>
      <c r="B68" s="182"/>
      <c r="C68" s="185" t="e">
        <f>VLOOKUP(B68,orgànica!A:J,10,FALSE)</f>
        <v>#N/A</v>
      </c>
      <c r="D68" s="182"/>
      <c r="E68" s="182"/>
      <c r="F68" s="182"/>
      <c r="G68" s="182"/>
      <c r="H68" s="182"/>
      <c r="I68" s="182"/>
      <c r="J68" s="182"/>
      <c r="K68" s="189" t="str">
        <f>IFERROR(IF(ISNUMBER(INDEX(Full2!D:D, MATCH(B68, Full2!A:A, 0))),"Sí",IF(ISNUMBER(INDEX(Full2!D:D, MATCH(A68&amp;D68, Full2!A:A, 0))),"Sí","No")),"No")</f>
        <v>No</v>
      </c>
      <c r="L68" s="182"/>
      <c r="M68" s="182"/>
      <c r="N68" s="182"/>
      <c r="O68" s="181"/>
      <c r="P68" s="181"/>
      <c r="Q68" s="181"/>
      <c r="R68" s="181"/>
      <c r="S68" s="181"/>
      <c r="T68" s="181"/>
      <c r="U68" s="181"/>
      <c r="V68" s="181"/>
    </row>
    <row r="69" spans="1:22" x14ac:dyDescent="0.2">
      <c r="A69" s="182"/>
      <c r="B69" s="182"/>
      <c r="C69" s="185" t="e">
        <f>VLOOKUP(B69,orgànica!A:J,10,FALSE)</f>
        <v>#N/A</v>
      </c>
      <c r="D69" s="182"/>
      <c r="E69" s="182"/>
      <c r="F69" s="182"/>
      <c r="G69" s="182"/>
      <c r="H69" s="182"/>
      <c r="I69" s="182"/>
      <c r="J69" s="182"/>
      <c r="K69" s="189" t="str">
        <f>IFERROR(IF(ISNUMBER(INDEX(Full2!D:D, MATCH(B69, Full2!A:A, 0))),"Sí",IF(ISNUMBER(INDEX(Full2!D:D, MATCH(A69&amp;D69, Full2!A:A, 0))),"Sí","No")),"No")</f>
        <v>No</v>
      </c>
      <c r="L69" s="182"/>
      <c r="M69" s="182"/>
      <c r="N69" s="182"/>
      <c r="O69" s="181"/>
      <c r="P69" s="181"/>
      <c r="Q69" s="181"/>
      <c r="R69" s="181"/>
      <c r="S69" s="181"/>
      <c r="T69" s="181"/>
      <c r="U69" s="181"/>
      <c r="V69" s="181"/>
    </row>
    <row r="70" spans="1:22" x14ac:dyDescent="0.2">
      <c r="A70" s="182"/>
      <c r="B70" s="182"/>
      <c r="C70" s="185" t="e">
        <f>VLOOKUP(B70,orgànica!A:J,10,FALSE)</f>
        <v>#N/A</v>
      </c>
      <c r="D70" s="182"/>
      <c r="E70" s="182"/>
      <c r="F70" s="182"/>
      <c r="G70" s="182"/>
      <c r="H70" s="182"/>
      <c r="I70" s="182"/>
      <c r="J70" s="182"/>
      <c r="K70" s="189" t="str">
        <f>IFERROR(IF(ISNUMBER(INDEX(Full2!D:D, MATCH(B70, Full2!A:A, 0))),"Sí",IF(ISNUMBER(INDEX(Full2!D:D, MATCH(A70&amp;D70, Full2!A:A, 0))),"Sí","No")),"No")</f>
        <v>No</v>
      </c>
      <c r="L70" s="182"/>
      <c r="M70" s="182"/>
      <c r="N70" s="182"/>
      <c r="O70" s="181"/>
      <c r="P70" s="181"/>
      <c r="Q70" s="181"/>
      <c r="R70" s="181"/>
      <c r="S70" s="181"/>
      <c r="T70" s="181"/>
      <c r="U70" s="181"/>
      <c r="V70" s="181"/>
    </row>
    <row r="71" spans="1:22" x14ac:dyDescent="0.2">
      <c r="A71" s="182"/>
      <c r="B71" s="182"/>
      <c r="C71" s="185" t="e">
        <f>VLOOKUP(B71,orgànica!A:J,10,FALSE)</f>
        <v>#N/A</v>
      </c>
      <c r="D71" s="182"/>
      <c r="E71" s="182"/>
      <c r="F71" s="182"/>
      <c r="G71" s="182"/>
      <c r="H71" s="182"/>
      <c r="I71" s="182"/>
      <c r="J71" s="182"/>
      <c r="K71" s="189" t="str">
        <f>IFERROR(IF(ISNUMBER(INDEX(Full2!D:D, MATCH(B71, Full2!A:A, 0))),"Sí",IF(ISNUMBER(INDEX(Full2!D:D, MATCH(A71&amp;D71, Full2!A:A, 0))),"Sí","No")),"No")</f>
        <v>No</v>
      </c>
      <c r="L71" s="182"/>
      <c r="M71" s="182"/>
      <c r="N71" s="182"/>
      <c r="O71" s="181"/>
      <c r="P71" s="181"/>
      <c r="Q71" s="181"/>
      <c r="R71" s="181"/>
      <c r="S71" s="181"/>
      <c r="T71" s="181"/>
      <c r="U71" s="181"/>
      <c r="V71" s="181"/>
    </row>
    <row r="72" spans="1:22" x14ac:dyDescent="0.2">
      <c r="A72" s="182"/>
      <c r="B72" s="182"/>
      <c r="C72" s="185" t="e">
        <f>VLOOKUP(B72,orgànica!A:J,10,FALSE)</f>
        <v>#N/A</v>
      </c>
      <c r="D72" s="182"/>
      <c r="E72" s="182"/>
      <c r="F72" s="182"/>
      <c r="G72" s="182"/>
      <c r="H72" s="182"/>
      <c r="I72" s="182"/>
      <c r="J72" s="182"/>
      <c r="K72" s="189" t="str">
        <f>IFERROR(IF(ISNUMBER(INDEX(Full2!D:D, MATCH(B72, Full2!A:A, 0))),"Sí",IF(ISNUMBER(INDEX(Full2!D:D, MATCH(A72&amp;D72, Full2!A:A, 0))),"Sí","No")),"No")</f>
        <v>No</v>
      </c>
      <c r="L72" s="182"/>
      <c r="M72" s="182"/>
      <c r="N72" s="182"/>
      <c r="O72" s="181"/>
      <c r="P72" s="181"/>
      <c r="Q72" s="181"/>
      <c r="R72" s="181"/>
      <c r="S72" s="181"/>
      <c r="T72" s="181"/>
      <c r="U72" s="181"/>
      <c r="V72" s="181"/>
    </row>
    <row r="73" spans="1:22" x14ac:dyDescent="0.2">
      <c r="A73" s="182"/>
      <c r="B73" s="182"/>
      <c r="C73" s="185" t="e">
        <f>VLOOKUP(B73,orgànica!A:J,10,FALSE)</f>
        <v>#N/A</v>
      </c>
      <c r="D73" s="182"/>
      <c r="E73" s="182"/>
      <c r="F73" s="182"/>
      <c r="G73" s="182"/>
      <c r="H73" s="182"/>
      <c r="I73" s="182"/>
      <c r="J73" s="182"/>
      <c r="K73" s="189" t="str">
        <f>IFERROR(IF(ISNUMBER(INDEX(Full2!D:D, MATCH(B73, Full2!A:A, 0))),"Sí",IF(ISNUMBER(INDEX(Full2!D:D, MATCH(A73&amp;D73, Full2!A:A, 0))),"Sí","No")),"No")</f>
        <v>No</v>
      </c>
      <c r="L73" s="182"/>
      <c r="M73" s="182"/>
      <c r="N73" s="182"/>
      <c r="O73" s="181"/>
      <c r="P73" s="181"/>
      <c r="Q73" s="181"/>
      <c r="R73" s="181"/>
      <c r="S73" s="181"/>
      <c r="T73" s="181"/>
      <c r="U73" s="181"/>
      <c r="V73" s="181"/>
    </row>
    <row r="74" spans="1:22" x14ac:dyDescent="0.2">
      <c r="A74" s="182"/>
      <c r="B74" s="182"/>
      <c r="C74" s="185" t="e">
        <f>VLOOKUP(B74,orgànica!A:J,10,FALSE)</f>
        <v>#N/A</v>
      </c>
      <c r="D74" s="182"/>
      <c r="E74" s="182"/>
      <c r="F74" s="182"/>
      <c r="G74" s="182"/>
      <c r="H74" s="182"/>
      <c r="I74" s="182"/>
      <c r="J74" s="182"/>
      <c r="K74" s="189" t="str">
        <f>IFERROR(IF(ISNUMBER(INDEX(Full2!D:D, MATCH(B74, Full2!A:A, 0))),"Sí",IF(ISNUMBER(INDEX(Full2!D:D, MATCH(A74&amp;D74, Full2!A:A, 0))),"Sí","No")),"No")</f>
        <v>No</v>
      </c>
      <c r="L74" s="182"/>
      <c r="M74" s="182"/>
      <c r="N74" s="182"/>
      <c r="O74" s="181"/>
      <c r="P74" s="181"/>
      <c r="Q74" s="181"/>
      <c r="R74" s="181"/>
      <c r="S74" s="181"/>
      <c r="T74" s="181"/>
      <c r="U74" s="181"/>
      <c r="V74" s="181"/>
    </row>
    <row r="75" spans="1:22" x14ac:dyDescent="0.2">
      <c r="A75" s="182"/>
      <c r="B75" s="182"/>
      <c r="C75" s="185" t="e">
        <f>VLOOKUP(B75,orgànica!A:J,10,FALSE)</f>
        <v>#N/A</v>
      </c>
      <c r="D75" s="182"/>
      <c r="E75" s="182"/>
      <c r="F75" s="182"/>
      <c r="G75" s="182"/>
      <c r="H75" s="182"/>
      <c r="I75" s="182"/>
      <c r="J75" s="182"/>
      <c r="K75" s="189" t="str">
        <f>IFERROR(IF(ISNUMBER(INDEX(Full2!D:D, MATCH(B75, Full2!A:A, 0))),"Sí",IF(ISNUMBER(INDEX(Full2!D:D, MATCH(A75&amp;D75, Full2!A:A, 0))),"Sí","No")),"No")</f>
        <v>No</v>
      </c>
      <c r="L75" s="182"/>
      <c r="M75" s="182"/>
      <c r="N75" s="182"/>
      <c r="O75" s="181"/>
      <c r="P75" s="181"/>
      <c r="Q75" s="181"/>
      <c r="R75" s="181"/>
      <c r="S75" s="181"/>
      <c r="T75" s="181"/>
      <c r="U75" s="181"/>
      <c r="V75" s="181"/>
    </row>
    <row r="76" spans="1:22" x14ac:dyDescent="0.2">
      <c r="A76" s="182"/>
      <c r="B76" s="182"/>
      <c r="C76" s="185" t="e">
        <f>VLOOKUP(B76,orgànica!A:J,10,FALSE)</f>
        <v>#N/A</v>
      </c>
      <c r="D76" s="182"/>
      <c r="E76" s="182"/>
      <c r="F76" s="182"/>
      <c r="G76" s="182"/>
      <c r="H76" s="182"/>
      <c r="I76" s="182"/>
      <c r="J76" s="182"/>
      <c r="K76" s="189" t="str">
        <f>IFERROR(IF(ISNUMBER(INDEX(Full2!D:D, MATCH(B76, Full2!A:A, 0))),"Sí",IF(ISNUMBER(INDEX(Full2!D:D, MATCH(A76&amp;D76, Full2!A:A, 0))),"Sí","No")),"No")</f>
        <v>No</v>
      </c>
      <c r="L76" s="182"/>
      <c r="M76" s="182"/>
      <c r="N76" s="182"/>
      <c r="O76" s="181"/>
      <c r="P76" s="181"/>
      <c r="Q76" s="181"/>
      <c r="R76" s="181"/>
      <c r="S76" s="181"/>
      <c r="T76" s="181"/>
      <c r="U76" s="181"/>
      <c r="V76" s="181"/>
    </row>
    <row r="77" spans="1:22" x14ac:dyDescent="0.2">
      <c r="A77" s="182"/>
      <c r="B77" s="182"/>
      <c r="C77" s="185" t="e">
        <f>VLOOKUP(B77,orgànica!A:J,10,FALSE)</f>
        <v>#N/A</v>
      </c>
      <c r="D77" s="182"/>
      <c r="E77" s="182"/>
      <c r="F77" s="182"/>
      <c r="G77" s="182"/>
      <c r="H77" s="182"/>
      <c r="I77" s="182"/>
      <c r="J77" s="182"/>
      <c r="K77" s="189" t="str">
        <f>IFERROR(IF(ISNUMBER(INDEX(Full2!D:D, MATCH(B77, Full2!A:A, 0))),"Sí",IF(ISNUMBER(INDEX(Full2!D:D, MATCH(A77&amp;D77, Full2!A:A, 0))),"Sí","No")),"No")</f>
        <v>No</v>
      </c>
      <c r="L77" s="182"/>
      <c r="M77" s="182"/>
      <c r="N77" s="182"/>
      <c r="O77" s="181"/>
      <c r="P77" s="181"/>
      <c r="Q77" s="181"/>
      <c r="R77" s="181"/>
      <c r="S77" s="181"/>
      <c r="T77" s="181"/>
      <c r="U77" s="181"/>
      <c r="V77" s="181"/>
    </row>
    <row r="78" spans="1:22" x14ac:dyDescent="0.2">
      <c r="A78" s="182"/>
      <c r="B78" s="182"/>
      <c r="C78" s="185" t="e">
        <f>VLOOKUP(B78,orgànica!A:J,10,FALSE)</f>
        <v>#N/A</v>
      </c>
      <c r="D78" s="182"/>
      <c r="E78" s="182"/>
      <c r="F78" s="182"/>
      <c r="G78" s="182"/>
      <c r="H78" s="182"/>
      <c r="I78" s="182"/>
      <c r="J78" s="182"/>
      <c r="K78" s="189" t="str">
        <f>IFERROR(IF(ISNUMBER(INDEX(Full2!D:D, MATCH(B78, Full2!A:A, 0))),"Sí",IF(ISNUMBER(INDEX(Full2!D:D, MATCH(A78&amp;D78, Full2!A:A, 0))),"Sí","No")),"No")</f>
        <v>No</v>
      </c>
      <c r="L78" s="182"/>
      <c r="M78" s="182"/>
      <c r="N78" s="182"/>
      <c r="O78" s="181"/>
      <c r="P78" s="181"/>
      <c r="Q78" s="181"/>
      <c r="R78" s="181"/>
      <c r="S78" s="181"/>
      <c r="T78" s="181"/>
      <c r="U78" s="181"/>
      <c r="V78" s="181"/>
    </row>
    <row r="79" spans="1:22" x14ac:dyDescent="0.2">
      <c r="A79" s="182"/>
      <c r="B79" s="182"/>
      <c r="C79" s="185" t="e">
        <f>VLOOKUP(B79,orgànica!A:J,10,FALSE)</f>
        <v>#N/A</v>
      </c>
      <c r="D79" s="182"/>
      <c r="E79" s="182"/>
      <c r="F79" s="182"/>
      <c r="G79" s="182"/>
      <c r="H79" s="182"/>
      <c r="I79" s="182"/>
      <c r="J79" s="182"/>
      <c r="K79" s="189" t="str">
        <f>IFERROR(IF(ISNUMBER(INDEX(Full2!D:D, MATCH(B79, Full2!A:A, 0))),"Sí",IF(ISNUMBER(INDEX(Full2!D:D, MATCH(A79&amp;D79, Full2!A:A, 0))),"Sí","No")),"No")</f>
        <v>No</v>
      </c>
      <c r="L79" s="182"/>
      <c r="M79" s="182"/>
      <c r="N79" s="182"/>
      <c r="O79" s="181"/>
      <c r="P79" s="181"/>
      <c r="Q79" s="181"/>
      <c r="R79" s="181"/>
      <c r="S79" s="181"/>
      <c r="T79" s="181"/>
      <c r="U79" s="181"/>
      <c r="V79" s="181"/>
    </row>
    <row r="80" spans="1:22" x14ac:dyDescent="0.2">
      <c r="A80" s="182"/>
      <c r="B80" s="182"/>
      <c r="C80" s="185" t="e">
        <f>VLOOKUP(B80,orgànica!A:J,10,FALSE)</f>
        <v>#N/A</v>
      </c>
      <c r="D80" s="182"/>
      <c r="E80" s="182"/>
      <c r="F80" s="182"/>
      <c r="G80" s="182"/>
      <c r="H80" s="182"/>
      <c r="I80" s="182"/>
      <c r="J80" s="182"/>
      <c r="K80" s="189" t="str">
        <f>IFERROR(IF(ISNUMBER(INDEX(Full2!D:D, MATCH(B80, Full2!A:A, 0))),"Sí",IF(ISNUMBER(INDEX(Full2!D:D, MATCH(A80&amp;D80, Full2!A:A, 0))),"Sí","No")),"No")</f>
        <v>No</v>
      </c>
      <c r="L80" s="182"/>
      <c r="M80" s="182"/>
      <c r="N80" s="182"/>
      <c r="O80" s="181"/>
      <c r="P80" s="181"/>
      <c r="Q80" s="181"/>
      <c r="R80" s="181"/>
      <c r="S80" s="181"/>
      <c r="T80" s="181"/>
      <c r="U80" s="181"/>
      <c r="V80" s="181"/>
    </row>
    <row r="81" spans="1:22" x14ac:dyDescent="0.2">
      <c r="A81" s="182"/>
      <c r="B81" s="182"/>
      <c r="C81" s="185" t="e">
        <f>VLOOKUP(B81,orgànica!A:J,10,FALSE)</f>
        <v>#N/A</v>
      </c>
      <c r="D81" s="182"/>
      <c r="E81" s="182"/>
      <c r="F81" s="182"/>
      <c r="G81" s="182"/>
      <c r="H81" s="182"/>
      <c r="I81" s="182"/>
      <c r="J81" s="182"/>
      <c r="K81" s="189" t="str">
        <f>IFERROR(IF(ISNUMBER(INDEX(Full2!D:D, MATCH(B81, Full2!A:A, 0))),"Sí",IF(ISNUMBER(INDEX(Full2!D:D, MATCH(A81&amp;D81, Full2!A:A, 0))),"Sí","No")),"No")</f>
        <v>No</v>
      </c>
      <c r="L81" s="182"/>
      <c r="M81" s="182"/>
      <c r="N81" s="182"/>
      <c r="O81" s="181"/>
      <c r="P81" s="181"/>
      <c r="Q81" s="181"/>
      <c r="R81" s="181"/>
      <c r="S81" s="181"/>
      <c r="T81" s="181"/>
      <c r="U81" s="181"/>
      <c r="V81" s="181"/>
    </row>
    <row r="82" spans="1:22" x14ac:dyDescent="0.2">
      <c r="A82" s="182"/>
      <c r="B82" s="182"/>
      <c r="C82" s="185" t="e">
        <f>VLOOKUP(B82,orgànica!A:J,10,FALSE)</f>
        <v>#N/A</v>
      </c>
      <c r="D82" s="182"/>
      <c r="E82" s="182"/>
      <c r="F82" s="182"/>
      <c r="G82" s="182"/>
      <c r="H82" s="182"/>
      <c r="I82" s="182"/>
      <c r="J82" s="182"/>
      <c r="K82" s="189" t="str">
        <f>IFERROR(IF(ISNUMBER(INDEX(Full2!D:D, MATCH(B82, Full2!A:A, 0))),"Sí",IF(ISNUMBER(INDEX(Full2!D:D, MATCH(A82&amp;D82, Full2!A:A, 0))),"Sí","No")),"No")</f>
        <v>No</v>
      </c>
      <c r="L82" s="182"/>
      <c r="M82" s="182"/>
      <c r="N82" s="182"/>
      <c r="O82" s="181"/>
      <c r="P82" s="181"/>
      <c r="Q82" s="181"/>
      <c r="R82" s="181"/>
      <c r="S82" s="181"/>
      <c r="T82" s="181"/>
      <c r="U82" s="181"/>
      <c r="V82" s="181"/>
    </row>
    <row r="83" spans="1:22" x14ac:dyDescent="0.2">
      <c r="A83" s="182"/>
      <c r="B83" s="182"/>
      <c r="C83" s="185" t="e">
        <f>VLOOKUP(B83,orgànica!A:J,10,FALSE)</f>
        <v>#N/A</v>
      </c>
      <c r="D83" s="182"/>
      <c r="E83" s="182"/>
      <c r="F83" s="182"/>
      <c r="G83" s="182"/>
      <c r="H83" s="182"/>
      <c r="I83" s="182"/>
      <c r="J83" s="182"/>
      <c r="K83" s="189" t="str">
        <f>IFERROR(IF(ISNUMBER(INDEX(Full2!D:D, MATCH(B83, Full2!A:A, 0))),"Sí",IF(ISNUMBER(INDEX(Full2!D:D, MATCH(A83&amp;D83, Full2!A:A, 0))),"Sí","No")),"No")</f>
        <v>No</v>
      </c>
      <c r="L83" s="182"/>
      <c r="M83" s="182"/>
      <c r="N83" s="182"/>
      <c r="O83" s="181"/>
      <c r="P83" s="181"/>
      <c r="Q83" s="181"/>
      <c r="R83" s="181"/>
      <c r="S83" s="181"/>
      <c r="T83" s="181"/>
      <c r="U83" s="181"/>
      <c r="V83" s="181"/>
    </row>
    <row r="84" spans="1:22" x14ac:dyDescent="0.2">
      <c r="A84" s="182"/>
      <c r="B84" s="182"/>
      <c r="C84" s="185" t="e">
        <f>VLOOKUP(B84,orgànica!A:J,10,FALSE)</f>
        <v>#N/A</v>
      </c>
      <c r="D84" s="182"/>
      <c r="E84" s="182"/>
      <c r="F84" s="182"/>
      <c r="G84" s="182"/>
      <c r="H84" s="182"/>
      <c r="I84" s="182"/>
      <c r="J84" s="182"/>
      <c r="K84" s="189" t="str">
        <f>IFERROR(IF(ISNUMBER(INDEX(Full2!D:D, MATCH(B84, Full2!A:A, 0))),"Sí",IF(ISNUMBER(INDEX(Full2!D:D, MATCH(A84&amp;D84, Full2!A:A, 0))),"Sí","No")),"No")</f>
        <v>No</v>
      </c>
      <c r="L84" s="182"/>
      <c r="M84" s="182"/>
      <c r="N84" s="182"/>
      <c r="O84" s="181"/>
      <c r="P84" s="181"/>
      <c r="Q84" s="181"/>
      <c r="R84" s="181"/>
      <c r="S84" s="181"/>
      <c r="T84" s="181"/>
      <c r="U84" s="181"/>
      <c r="V84" s="181"/>
    </row>
    <row r="85" spans="1:22" x14ac:dyDescent="0.2">
      <c r="A85" s="182"/>
      <c r="B85" s="182"/>
      <c r="C85" s="185" t="e">
        <f>VLOOKUP(B85,orgànica!A:J,10,FALSE)</f>
        <v>#N/A</v>
      </c>
      <c r="D85" s="182"/>
      <c r="E85" s="182"/>
      <c r="F85" s="182"/>
      <c r="G85" s="182"/>
      <c r="H85" s="182"/>
      <c r="I85" s="182"/>
      <c r="J85" s="182"/>
      <c r="K85" s="189" t="str">
        <f>IFERROR(IF(ISNUMBER(INDEX(Full2!D:D, MATCH(B85, Full2!A:A, 0))),"Sí",IF(ISNUMBER(INDEX(Full2!D:D, MATCH(A85&amp;D85, Full2!A:A, 0))),"Sí","No")),"No")</f>
        <v>No</v>
      </c>
      <c r="L85" s="182"/>
      <c r="M85" s="182"/>
      <c r="N85" s="182"/>
      <c r="O85" s="181"/>
      <c r="P85" s="181"/>
      <c r="Q85" s="181"/>
      <c r="R85" s="181"/>
      <c r="S85" s="181"/>
      <c r="T85" s="181"/>
      <c r="U85" s="181"/>
      <c r="V85" s="181"/>
    </row>
    <row r="86" spans="1:22" x14ac:dyDescent="0.2">
      <c r="A86" s="182"/>
      <c r="B86" s="182"/>
      <c r="C86" s="185" t="e">
        <f>VLOOKUP(B86,orgànica!A:J,10,FALSE)</f>
        <v>#N/A</v>
      </c>
      <c r="D86" s="182"/>
      <c r="E86" s="182"/>
      <c r="F86" s="182"/>
      <c r="G86" s="182"/>
      <c r="H86" s="182"/>
      <c r="I86" s="182"/>
      <c r="J86" s="182"/>
      <c r="K86" s="189" t="str">
        <f>IFERROR(IF(ISNUMBER(INDEX(Full2!D:D, MATCH(B86, Full2!A:A, 0))),"Sí",IF(ISNUMBER(INDEX(Full2!D:D, MATCH(A86&amp;D86, Full2!A:A, 0))),"Sí","No")),"No")</f>
        <v>No</v>
      </c>
      <c r="L86" s="182"/>
      <c r="M86" s="182"/>
      <c r="N86" s="182"/>
      <c r="O86" s="181"/>
      <c r="P86" s="181"/>
      <c r="Q86" s="181"/>
      <c r="R86" s="181"/>
      <c r="S86" s="181"/>
      <c r="T86" s="181"/>
      <c r="U86" s="181"/>
      <c r="V86" s="181"/>
    </row>
    <row r="87" spans="1:22" x14ac:dyDescent="0.2">
      <c r="A87" s="182"/>
      <c r="B87" s="182"/>
      <c r="C87" s="185" t="e">
        <f>VLOOKUP(B87,orgànica!A:J,10,FALSE)</f>
        <v>#N/A</v>
      </c>
      <c r="D87" s="182"/>
      <c r="E87" s="182"/>
      <c r="F87" s="182"/>
      <c r="G87" s="182"/>
      <c r="H87" s="182"/>
      <c r="I87" s="182"/>
      <c r="J87" s="182"/>
      <c r="K87" s="189" t="str">
        <f>IFERROR(IF(ISNUMBER(INDEX(Full2!D:D, MATCH(B87, Full2!A:A, 0))),"Sí",IF(ISNUMBER(INDEX(Full2!D:D, MATCH(A87&amp;D87, Full2!A:A, 0))),"Sí","No")),"No")</f>
        <v>No</v>
      </c>
      <c r="L87" s="182"/>
      <c r="M87" s="182"/>
      <c r="N87" s="182"/>
      <c r="O87" s="181"/>
      <c r="P87" s="181"/>
      <c r="Q87" s="181"/>
      <c r="R87" s="181"/>
      <c r="S87" s="181"/>
      <c r="T87" s="181"/>
      <c r="U87" s="181"/>
      <c r="V87" s="181"/>
    </row>
    <row r="88" spans="1:22" x14ac:dyDescent="0.2">
      <c r="A88" s="182"/>
      <c r="B88" s="182"/>
      <c r="C88" s="185" t="e">
        <f>VLOOKUP(B88,orgànica!A:J,10,FALSE)</f>
        <v>#N/A</v>
      </c>
      <c r="D88" s="182"/>
      <c r="E88" s="182"/>
      <c r="F88" s="182"/>
      <c r="G88" s="182"/>
      <c r="H88" s="182"/>
      <c r="I88" s="182"/>
      <c r="J88" s="182"/>
      <c r="K88" s="189" t="str">
        <f>IFERROR(IF(ISNUMBER(INDEX(Full2!D:D, MATCH(B88, Full2!A:A, 0))),"Sí",IF(ISNUMBER(INDEX(Full2!D:D, MATCH(A88&amp;D88, Full2!A:A, 0))),"Sí","No")),"No")</f>
        <v>No</v>
      </c>
      <c r="L88" s="182"/>
      <c r="M88" s="182"/>
      <c r="N88" s="182"/>
      <c r="O88" s="181"/>
      <c r="P88" s="181"/>
      <c r="Q88" s="181"/>
      <c r="R88" s="181"/>
      <c r="S88" s="181"/>
      <c r="T88" s="181"/>
      <c r="U88" s="181"/>
      <c r="V88" s="181"/>
    </row>
    <row r="89" spans="1:22" x14ac:dyDescent="0.2">
      <c r="A89" s="182"/>
      <c r="B89" s="182"/>
      <c r="C89" s="185" t="e">
        <f>VLOOKUP(B89,orgànica!A:J,10,FALSE)</f>
        <v>#N/A</v>
      </c>
      <c r="D89" s="182"/>
      <c r="E89" s="182"/>
      <c r="F89" s="182"/>
      <c r="G89" s="182"/>
      <c r="H89" s="182"/>
      <c r="I89" s="182"/>
      <c r="J89" s="182"/>
      <c r="K89" s="189" t="str">
        <f>IFERROR(IF(ISNUMBER(INDEX(Full2!D:D, MATCH(B89, Full2!A:A, 0))),"Sí",IF(ISNUMBER(INDEX(Full2!D:D, MATCH(A89&amp;D89, Full2!A:A, 0))),"Sí","No")),"No")</f>
        <v>No</v>
      </c>
      <c r="L89" s="182"/>
      <c r="M89" s="182"/>
      <c r="N89" s="182"/>
      <c r="O89" s="181"/>
      <c r="P89" s="181"/>
      <c r="Q89" s="181"/>
      <c r="R89" s="181"/>
      <c r="S89" s="181"/>
      <c r="T89" s="181"/>
      <c r="U89" s="181"/>
      <c r="V89" s="181"/>
    </row>
    <row r="90" spans="1:22" x14ac:dyDescent="0.2">
      <c r="A90" s="182"/>
      <c r="B90" s="182"/>
      <c r="C90" s="185" t="e">
        <f>VLOOKUP(B90,orgànica!A:J,10,FALSE)</f>
        <v>#N/A</v>
      </c>
      <c r="D90" s="182"/>
      <c r="E90" s="182"/>
      <c r="F90" s="182"/>
      <c r="G90" s="182"/>
      <c r="H90" s="182"/>
      <c r="I90" s="182"/>
      <c r="J90" s="182"/>
      <c r="K90" s="189" t="str">
        <f>IFERROR(IF(ISNUMBER(INDEX(Full2!D:D, MATCH(B90, Full2!A:A, 0))),"Sí",IF(ISNUMBER(INDEX(Full2!D:D, MATCH(A90&amp;D90, Full2!A:A, 0))),"Sí","No")),"No")</f>
        <v>No</v>
      </c>
      <c r="L90" s="182"/>
      <c r="M90" s="182"/>
      <c r="N90" s="182"/>
      <c r="O90" s="181"/>
      <c r="P90" s="181"/>
      <c r="Q90" s="181"/>
      <c r="R90" s="181"/>
      <c r="S90" s="181"/>
      <c r="T90" s="181"/>
      <c r="U90" s="181"/>
      <c r="V90" s="181"/>
    </row>
    <row r="91" spans="1:22" x14ac:dyDescent="0.2">
      <c r="A91" s="182"/>
      <c r="B91" s="182"/>
      <c r="C91" s="185" t="e">
        <f>VLOOKUP(B91,orgànica!A:J,10,FALSE)</f>
        <v>#N/A</v>
      </c>
      <c r="D91" s="182"/>
      <c r="E91" s="182"/>
      <c r="F91" s="182"/>
      <c r="G91" s="182"/>
      <c r="H91" s="182"/>
      <c r="I91" s="182"/>
      <c r="J91" s="182"/>
      <c r="K91" s="189" t="str">
        <f>IFERROR(IF(ISNUMBER(INDEX(Full2!D:D, MATCH(B91, Full2!A:A, 0))),"Sí",IF(ISNUMBER(INDEX(Full2!D:D, MATCH(A91&amp;D91, Full2!A:A, 0))),"Sí","No")),"No")</f>
        <v>No</v>
      </c>
      <c r="L91" s="182"/>
      <c r="M91" s="182"/>
      <c r="N91" s="182"/>
      <c r="O91" s="181"/>
      <c r="P91" s="181"/>
      <c r="Q91" s="181"/>
      <c r="R91" s="181"/>
      <c r="S91" s="181"/>
      <c r="T91" s="181"/>
      <c r="U91" s="181"/>
      <c r="V91" s="181"/>
    </row>
    <row r="92" spans="1:22" x14ac:dyDescent="0.2">
      <c r="A92" s="182"/>
      <c r="B92" s="182"/>
      <c r="C92" s="185" t="e">
        <f>VLOOKUP(B92,orgànica!A:J,10,FALSE)</f>
        <v>#N/A</v>
      </c>
      <c r="D92" s="182"/>
      <c r="E92" s="182"/>
      <c r="F92" s="182"/>
      <c r="G92" s="182"/>
      <c r="H92" s="182"/>
      <c r="I92" s="182"/>
      <c r="J92" s="182"/>
      <c r="K92" s="189" t="str">
        <f>IFERROR(IF(ISNUMBER(INDEX(Full2!D:D, MATCH(B92, Full2!A:A, 0))),"Sí",IF(ISNUMBER(INDEX(Full2!D:D, MATCH(A92&amp;D92, Full2!A:A, 0))),"Sí","No")),"No")</f>
        <v>No</v>
      </c>
      <c r="L92" s="182"/>
      <c r="M92" s="182"/>
      <c r="N92" s="182"/>
      <c r="O92" s="181"/>
      <c r="P92" s="181"/>
      <c r="Q92" s="181"/>
      <c r="R92" s="181"/>
      <c r="S92" s="181"/>
      <c r="T92" s="181"/>
      <c r="U92" s="181"/>
      <c r="V92" s="181"/>
    </row>
    <row r="93" spans="1:22" x14ac:dyDescent="0.2">
      <c r="A93" s="182"/>
      <c r="B93" s="182"/>
      <c r="C93" s="185" t="e">
        <f>VLOOKUP(B93,orgànica!A:J,10,FALSE)</f>
        <v>#N/A</v>
      </c>
      <c r="D93" s="182"/>
      <c r="E93" s="182"/>
      <c r="F93" s="182"/>
      <c r="G93" s="182"/>
      <c r="H93" s="182"/>
      <c r="I93" s="182"/>
      <c r="J93" s="182"/>
      <c r="K93" s="189" t="str">
        <f>IFERROR(IF(ISNUMBER(INDEX(Full2!D:D, MATCH(B93, Full2!A:A, 0))),"Sí",IF(ISNUMBER(INDEX(Full2!D:D, MATCH(A93&amp;D93, Full2!A:A, 0))),"Sí","No")),"No")</f>
        <v>No</v>
      </c>
      <c r="L93" s="182"/>
      <c r="M93" s="182"/>
      <c r="N93" s="182"/>
      <c r="O93" s="181"/>
      <c r="P93" s="181"/>
      <c r="Q93" s="181"/>
      <c r="R93" s="181"/>
      <c r="S93" s="181"/>
      <c r="T93" s="181"/>
      <c r="U93" s="181"/>
      <c r="V93" s="181"/>
    </row>
    <row r="94" spans="1:22" x14ac:dyDescent="0.2">
      <c r="A94" s="182"/>
      <c r="B94" s="182"/>
      <c r="C94" s="185" t="e">
        <f>VLOOKUP(B94,orgànica!A:J,10,FALSE)</f>
        <v>#N/A</v>
      </c>
      <c r="D94" s="182"/>
      <c r="E94" s="182"/>
      <c r="F94" s="182"/>
      <c r="G94" s="182"/>
      <c r="H94" s="182"/>
      <c r="I94" s="182"/>
      <c r="J94" s="182"/>
      <c r="K94" s="189" t="str">
        <f>IFERROR(IF(ISNUMBER(INDEX(Full2!D:D, MATCH(B94, Full2!A:A, 0))),"Sí",IF(ISNUMBER(INDEX(Full2!D:D, MATCH(A94&amp;D94, Full2!A:A, 0))),"Sí","No")),"No")</f>
        <v>No</v>
      </c>
      <c r="L94" s="182"/>
      <c r="M94" s="182"/>
      <c r="N94" s="182"/>
      <c r="O94" s="181"/>
      <c r="P94" s="181"/>
      <c r="Q94" s="181"/>
      <c r="R94" s="181"/>
      <c r="S94" s="181"/>
      <c r="T94" s="181"/>
      <c r="U94" s="181"/>
      <c r="V94" s="181"/>
    </row>
    <row r="95" spans="1:22" x14ac:dyDescent="0.2">
      <c r="A95" s="182"/>
      <c r="B95" s="182"/>
      <c r="C95" s="185" t="e">
        <f>VLOOKUP(B95,orgànica!A:J,10,FALSE)</f>
        <v>#N/A</v>
      </c>
      <c r="D95" s="182"/>
      <c r="E95" s="182"/>
      <c r="F95" s="182"/>
      <c r="G95" s="182"/>
      <c r="H95" s="182"/>
      <c r="I95" s="182"/>
      <c r="J95" s="182"/>
      <c r="K95" s="189" t="str">
        <f>IFERROR(IF(ISNUMBER(INDEX(Full2!D:D, MATCH(B95, Full2!A:A, 0))),"Sí",IF(ISNUMBER(INDEX(Full2!D:D, MATCH(A95&amp;D95, Full2!A:A, 0))),"Sí","No")),"No")</f>
        <v>No</v>
      </c>
      <c r="L95" s="182"/>
      <c r="M95" s="182"/>
      <c r="N95" s="182"/>
      <c r="O95" s="181"/>
      <c r="P95" s="181"/>
      <c r="Q95" s="181"/>
      <c r="R95" s="181"/>
      <c r="S95" s="181"/>
      <c r="T95" s="181"/>
      <c r="U95" s="181"/>
      <c r="V95" s="181"/>
    </row>
    <row r="96" spans="1:22" x14ac:dyDescent="0.2">
      <c r="A96" s="182"/>
      <c r="B96" s="182"/>
      <c r="C96" s="185" t="e">
        <f>VLOOKUP(B96,orgànica!A:J,10,FALSE)</f>
        <v>#N/A</v>
      </c>
      <c r="D96" s="182"/>
      <c r="E96" s="182"/>
      <c r="F96" s="182"/>
      <c r="G96" s="182"/>
      <c r="H96" s="182"/>
      <c r="I96" s="182"/>
      <c r="J96" s="182"/>
      <c r="K96" s="189" t="str">
        <f>IFERROR(IF(ISNUMBER(INDEX(Full2!D:D, MATCH(B96, Full2!A:A, 0))),"Sí",IF(ISNUMBER(INDEX(Full2!D:D, MATCH(A96&amp;D96, Full2!A:A, 0))),"Sí","No")),"No")</f>
        <v>No</v>
      </c>
      <c r="L96" s="182"/>
      <c r="M96" s="182"/>
      <c r="N96" s="182"/>
      <c r="O96" s="181"/>
      <c r="P96" s="181"/>
      <c r="Q96" s="181"/>
      <c r="R96" s="181"/>
      <c r="S96" s="181"/>
      <c r="T96" s="181"/>
      <c r="U96" s="181"/>
      <c r="V96" s="181"/>
    </row>
    <row r="97" spans="1:22" x14ac:dyDescent="0.2">
      <c r="A97" s="182"/>
      <c r="B97" s="182"/>
      <c r="C97" s="185" t="e">
        <f>VLOOKUP(B97,orgànica!A:J,10,FALSE)</f>
        <v>#N/A</v>
      </c>
      <c r="D97" s="182"/>
      <c r="E97" s="182"/>
      <c r="F97" s="182"/>
      <c r="G97" s="182"/>
      <c r="H97" s="182"/>
      <c r="I97" s="182"/>
      <c r="J97" s="182"/>
      <c r="K97" s="189" t="str">
        <f>IFERROR(IF(ISNUMBER(INDEX(Full2!D:D, MATCH(B97, Full2!A:A, 0))),"Sí",IF(ISNUMBER(INDEX(Full2!D:D, MATCH(A97&amp;D97, Full2!A:A, 0))),"Sí","No")),"No")</f>
        <v>No</v>
      </c>
      <c r="L97" s="182"/>
      <c r="M97" s="182"/>
      <c r="N97" s="182"/>
      <c r="O97" s="181"/>
      <c r="P97" s="181"/>
      <c r="Q97" s="181"/>
      <c r="R97" s="181"/>
      <c r="S97" s="181"/>
      <c r="T97" s="181"/>
      <c r="U97" s="181"/>
      <c r="V97" s="181"/>
    </row>
    <row r="98" spans="1:22" x14ac:dyDescent="0.2">
      <c r="A98" s="182"/>
      <c r="B98" s="182"/>
      <c r="C98" s="185" t="e">
        <f>VLOOKUP(B98,orgànica!A:J,10,FALSE)</f>
        <v>#N/A</v>
      </c>
      <c r="D98" s="182"/>
      <c r="E98" s="182"/>
      <c r="F98" s="182"/>
      <c r="G98" s="182"/>
      <c r="H98" s="182"/>
      <c r="I98" s="182"/>
      <c r="J98" s="182"/>
      <c r="K98" s="189" t="str">
        <f>IFERROR(IF(ISNUMBER(INDEX(Full2!D:D, MATCH(B98, Full2!A:A, 0))),"Sí",IF(ISNUMBER(INDEX(Full2!D:D, MATCH(A98&amp;D98, Full2!A:A, 0))),"Sí","No")),"No")</f>
        <v>No</v>
      </c>
      <c r="L98" s="182"/>
      <c r="M98" s="182"/>
      <c r="N98" s="182"/>
      <c r="O98" s="181"/>
      <c r="P98" s="181"/>
      <c r="Q98" s="181"/>
      <c r="R98" s="181"/>
      <c r="S98" s="181"/>
      <c r="T98" s="181"/>
      <c r="U98" s="181"/>
      <c r="V98" s="181"/>
    </row>
    <row r="99" spans="1:22" x14ac:dyDescent="0.2">
      <c r="A99" s="182"/>
      <c r="B99" s="182"/>
      <c r="C99" s="185" t="e">
        <f>VLOOKUP(B99,orgànica!A:J,10,FALSE)</f>
        <v>#N/A</v>
      </c>
      <c r="D99" s="182"/>
      <c r="E99" s="182"/>
      <c r="F99" s="182"/>
      <c r="G99" s="182"/>
      <c r="H99" s="182"/>
      <c r="I99" s="182"/>
      <c r="J99" s="182"/>
      <c r="K99" s="189" t="str">
        <f>IFERROR(IF(ISNUMBER(INDEX(Full2!D:D, MATCH(B99, Full2!A:A, 0))),"Sí",IF(ISNUMBER(INDEX(Full2!D:D, MATCH(A99&amp;D99, Full2!A:A, 0))),"Sí","No")),"No")</f>
        <v>No</v>
      </c>
      <c r="L99" s="182"/>
      <c r="M99" s="182"/>
      <c r="N99" s="182"/>
      <c r="O99" s="181"/>
      <c r="P99" s="181"/>
      <c r="Q99" s="181"/>
      <c r="R99" s="181"/>
      <c r="S99" s="181"/>
      <c r="T99" s="181"/>
      <c r="U99" s="181"/>
      <c r="V99" s="181"/>
    </row>
    <row r="100" spans="1:22" x14ac:dyDescent="0.2">
      <c r="A100" s="182"/>
      <c r="B100" s="182"/>
      <c r="C100" s="185" t="e">
        <f>VLOOKUP(B100,orgànica!A:J,10,FALSE)</f>
        <v>#N/A</v>
      </c>
      <c r="D100" s="182"/>
      <c r="E100" s="182"/>
      <c r="F100" s="182"/>
      <c r="G100" s="182"/>
      <c r="H100" s="182"/>
      <c r="I100" s="182"/>
      <c r="J100" s="182"/>
      <c r="K100" s="189" t="str">
        <f>IFERROR(IF(ISNUMBER(INDEX(Full2!D:D, MATCH(B100, Full2!A:A, 0))),"Sí",IF(ISNUMBER(INDEX(Full2!D:D, MATCH(A100&amp;D100, Full2!A:A, 0))),"Sí","No")),"No")</f>
        <v>No</v>
      </c>
      <c r="L100" s="182"/>
      <c r="M100" s="182"/>
      <c r="N100" s="182"/>
      <c r="O100" s="181"/>
      <c r="P100" s="181"/>
      <c r="Q100" s="181"/>
      <c r="R100" s="181"/>
      <c r="S100" s="181"/>
      <c r="T100" s="181"/>
      <c r="U100" s="181"/>
      <c r="V100" s="181"/>
    </row>
    <row r="101" spans="1:22" x14ac:dyDescent="0.2">
      <c r="A101" s="182"/>
      <c r="B101" s="182"/>
      <c r="C101" s="185" t="e">
        <f>VLOOKUP(B101,orgànica!A:J,10,FALSE)</f>
        <v>#N/A</v>
      </c>
      <c r="D101" s="182"/>
      <c r="E101" s="182"/>
      <c r="F101" s="182"/>
      <c r="G101" s="182"/>
      <c r="H101" s="182"/>
      <c r="I101" s="182"/>
      <c r="J101" s="182"/>
      <c r="K101" s="189" t="str">
        <f>IFERROR(IF(ISNUMBER(INDEX(Full2!D:D, MATCH(B101, Full2!A:A, 0))),"Sí",IF(ISNUMBER(INDEX(Full2!D:D, MATCH(A101&amp;D101, Full2!A:A, 0))),"Sí","No")),"No")</f>
        <v>No</v>
      </c>
      <c r="L101" s="182"/>
      <c r="M101" s="182"/>
      <c r="N101" s="182"/>
      <c r="O101" s="181"/>
      <c r="P101" s="181"/>
      <c r="Q101" s="181"/>
      <c r="R101" s="181"/>
      <c r="S101" s="181"/>
      <c r="T101" s="181"/>
      <c r="U101" s="181"/>
      <c r="V101" s="181"/>
    </row>
    <row r="102" spans="1:22" x14ac:dyDescent="0.2">
      <c r="A102" s="182"/>
      <c r="B102" s="182"/>
      <c r="C102" s="185" t="e">
        <f>VLOOKUP(B102,orgànica!A:J,10,FALSE)</f>
        <v>#N/A</v>
      </c>
      <c r="D102" s="182"/>
      <c r="E102" s="182"/>
      <c r="F102" s="182"/>
      <c r="G102" s="182"/>
      <c r="H102" s="182"/>
      <c r="I102" s="182"/>
      <c r="J102" s="182"/>
      <c r="K102" s="189" t="str">
        <f>IFERROR(IF(ISNUMBER(INDEX(Full2!D:D, MATCH(B102, Full2!A:A, 0))),"Sí",IF(ISNUMBER(INDEX(Full2!D:D, MATCH(A102&amp;D102, Full2!A:A, 0))),"Sí","No")),"No")</f>
        <v>No</v>
      </c>
      <c r="L102" s="182"/>
      <c r="M102" s="182"/>
      <c r="N102" s="182"/>
      <c r="O102" s="181"/>
      <c r="P102" s="181"/>
      <c r="Q102" s="181"/>
      <c r="R102" s="181"/>
      <c r="S102" s="181"/>
      <c r="T102" s="181"/>
      <c r="U102" s="181"/>
      <c r="V102" s="181"/>
    </row>
    <row r="103" spans="1:22" x14ac:dyDescent="0.2">
      <c r="A103" s="182"/>
      <c r="B103" s="182"/>
      <c r="C103" s="185" t="e">
        <f>VLOOKUP(B103,orgànica!A:J,10,FALSE)</f>
        <v>#N/A</v>
      </c>
      <c r="D103" s="182"/>
      <c r="E103" s="182"/>
      <c r="F103" s="182"/>
      <c r="G103" s="182"/>
      <c r="H103" s="182"/>
      <c r="I103" s="182"/>
      <c r="J103" s="182"/>
      <c r="K103" s="189" t="str">
        <f>IFERROR(IF(ISNUMBER(INDEX(Full2!D:D, MATCH(B103, Full2!A:A, 0))),"Sí",IF(ISNUMBER(INDEX(Full2!D:D, MATCH(A103&amp;D103, Full2!A:A, 0))),"Sí","No")),"No")</f>
        <v>No</v>
      </c>
      <c r="L103" s="182"/>
      <c r="M103" s="182"/>
      <c r="N103" s="182"/>
      <c r="O103" s="181"/>
      <c r="P103" s="181"/>
      <c r="Q103" s="181"/>
      <c r="R103" s="181"/>
      <c r="S103" s="181"/>
      <c r="T103" s="181"/>
      <c r="U103" s="181"/>
      <c r="V103" s="181"/>
    </row>
    <row r="104" spans="1:22" x14ac:dyDescent="0.2">
      <c r="A104" s="182"/>
      <c r="B104" s="182"/>
      <c r="C104" s="185" t="e">
        <f>VLOOKUP(B104,orgànica!A:J,10,FALSE)</f>
        <v>#N/A</v>
      </c>
      <c r="D104" s="182"/>
      <c r="E104" s="182"/>
      <c r="F104" s="182"/>
      <c r="G104" s="182"/>
      <c r="H104" s="182"/>
      <c r="I104" s="182"/>
      <c r="J104" s="182"/>
      <c r="K104" s="189" t="str">
        <f>IFERROR(IF(ISNUMBER(INDEX(Full2!D:D, MATCH(B104, Full2!A:A, 0))),"Sí",IF(ISNUMBER(INDEX(Full2!D:D, MATCH(A104&amp;D104, Full2!A:A, 0))),"Sí","No")),"No")</f>
        <v>No</v>
      </c>
      <c r="L104" s="182"/>
      <c r="M104" s="182"/>
      <c r="N104" s="182"/>
      <c r="O104" s="181"/>
      <c r="P104" s="181"/>
      <c r="Q104" s="181"/>
      <c r="R104" s="181"/>
      <c r="S104" s="181"/>
      <c r="T104" s="181"/>
      <c r="U104" s="181"/>
      <c r="V104" s="181"/>
    </row>
    <row r="105" spans="1:22" x14ac:dyDescent="0.2">
      <c r="A105" s="182"/>
      <c r="B105" s="182"/>
      <c r="C105" s="185" t="e">
        <f>VLOOKUP(B105,orgànica!A:J,10,FALSE)</f>
        <v>#N/A</v>
      </c>
      <c r="D105" s="182"/>
      <c r="E105" s="182"/>
      <c r="F105" s="182"/>
      <c r="G105" s="182"/>
      <c r="H105" s="182"/>
      <c r="I105" s="182"/>
      <c r="J105" s="182"/>
      <c r="K105" s="189" t="str">
        <f>IFERROR(IF(ISNUMBER(INDEX(Full2!D:D, MATCH(B105, Full2!A:A, 0))),"Sí",IF(ISNUMBER(INDEX(Full2!D:D, MATCH(A105&amp;D105, Full2!A:A, 0))),"Sí","No")),"No")</f>
        <v>No</v>
      </c>
      <c r="L105" s="182"/>
      <c r="M105" s="182"/>
      <c r="N105" s="182"/>
      <c r="O105" s="181"/>
      <c r="P105" s="181"/>
      <c r="Q105" s="181"/>
      <c r="R105" s="181"/>
      <c r="S105" s="181"/>
      <c r="T105" s="181"/>
      <c r="U105" s="181"/>
      <c r="V105" s="181"/>
    </row>
    <row r="106" spans="1:22" x14ac:dyDescent="0.2">
      <c r="A106" s="182"/>
      <c r="B106" s="182"/>
      <c r="C106" s="185" t="e">
        <f>VLOOKUP(B106,orgànica!A:J,10,FALSE)</f>
        <v>#N/A</v>
      </c>
      <c r="D106" s="182"/>
      <c r="E106" s="182"/>
      <c r="F106" s="182"/>
      <c r="G106" s="182"/>
      <c r="H106" s="182"/>
      <c r="I106" s="182"/>
      <c r="J106" s="182"/>
      <c r="K106" s="189" t="str">
        <f>IFERROR(IF(ISNUMBER(INDEX(Full2!D:D, MATCH(B106, Full2!A:A, 0))),"Sí",IF(ISNUMBER(INDEX(Full2!D:D, MATCH(A106&amp;D106, Full2!A:A, 0))),"Sí","No")),"No")</f>
        <v>No</v>
      </c>
      <c r="L106" s="182"/>
      <c r="M106" s="182"/>
      <c r="N106" s="182"/>
      <c r="O106" s="181"/>
      <c r="P106" s="181"/>
      <c r="Q106" s="181"/>
      <c r="R106" s="181"/>
      <c r="S106" s="181"/>
      <c r="T106" s="181"/>
      <c r="U106" s="181"/>
      <c r="V106" s="181"/>
    </row>
    <row r="107" spans="1:22" x14ac:dyDescent="0.2">
      <c r="A107" s="182"/>
      <c r="B107" s="182"/>
      <c r="C107" s="185" t="e">
        <f>VLOOKUP(B107,orgànica!A:J,10,FALSE)</f>
        <v>#N/A</v>
      </c>
      <c r="D107" s="182"/>
      <c r="E107" s="182"/>
      <c r="F107" s="182"/>
      <c r="G107" s="182"/>
      <c r="H107" s="182"/>
      <c r="I107" s="182"/>
      <c r="J107" s="182"/>
      <c r="K107" s="189" t="str">
        <f>IFERROR(IF(ISNUMBER(INDEX(Full2!D:D, MATCH(B107, Full2!A:A, 0))),"Sí",IF(ISNUMBER(INDEX(Full2!D:D, MATCH(A107&amp;D107, Full2!A:A, 0))),"Sí","No")),"No")</f>
        <v>No</v>
      </c>
      <c r="L107" s="182"/>
      <c r="M107" s="182"/>
      <c r="N107" s="182"/>
      <c r="O107" s="181"/>
      <c r="P107" s="181"/>
      <c r="Q107" s="181"/>
      <c r="R107" s="181"/>
      <c r="S107" s="181"/>
      <c r="T107" s="181"/>
      <c r="U107" s="181"/>
      <c r="V107" s="181"/>
    </row>
    <row r="108" spans="1:22" x14ac:dyDescent="0.2">
      <c r="A108" s="182"/>
      <c r="B108" s="182"/>
      <c r="C108" s="185" t="e">
        <f>VLOOKUP(B108,orgànica!A:J,10,FALSE)</f>
        <v>#N/A</v>
      </c>
      <c r="D108" s="182"/>
      <c r="E108" s="182"/>
      <c r="F108" s="182"/>
      <c r="G108" s="182"/>
      <c r="H108" s="182"/>
      <c r="I108" s="182"/>
      <c r="J108" s="182"/>
      <c r="K108" s="189" t="str">
        <f>IFERROR(IF(ISNUMBER(INDEX(Full2!D:D, MATCH(B108, Full2!A:A, 0))),"Sí",IF(ISNUMBER(INDEX(Full2!D:D, MATCH(A108&amp;D108, Full2!A:A, 0))),"Sí","No")),"No")</f>
        <v>No</v>
      </c>
      <c r="L108" s="182"/>
      <c r="M108" s="182"/>
      <c r="N108" s="182"/>
      <c r="O108" s="181"/>
      <c r="P108" s="181"/>
      <c r="Q108" s="181"/>
      <c r="R108" s="181"/>
      <c r="S108" s="181"/>
      <c r="T108" s="181"/>
      <c r="U108" s="181"/>
      <c r="V108" s="181"/>
    </row>
    <row r="109" spans="1:22" x14ac:dyDescent="0.2">
      <c r="A109" s="182"/>
      <c r="B109" s="182"/>
      <c r="C109" s="185" t="e">
        <f>VLOOKUP(B109,orgànica!A:J,10,FALSE)</f>
        <v>#N/A</v>
      </c>
      <c r="D109" s="182"/>
      <c r="E109" s="182"/>
      <c r="F109" s="182"/>
      <c r="G109" s="182"/>
      <c r="H109" s="182"/>
      <c r="I109" s="182"/>
      <c r="J109" s="182"/>
      <c r="K109" s="189" t="str">
        <f>IFERROR(IF(ISNUMBER(INDEX(Full2!D:D, MATCH(B109, Full2!A:A, 0))),"Sí",IF(ISNUMBER(INDEX(Full2!D:D, MATCH(A109&amp;D109, Full2!A:A, 0))),"Sí","No")),"No")</f>
        <v>No</v>
      </c>
      <c r="L109" s="182"/>
      <c r="M109" s="182"/>
      <c r="N109" s="182"/>
      <c r="O109" s="181"/>
      <c r="P109" s="181"/>
      <c r="Q109" s="181"/>
      <c r="R109" s="181"/>
      <c r="S109" s="181"/>
      <c r="T109" s="181"/>
      <c r="U109" s="181"/>
      <c r="V109" s="181"/>
    </row>
    <row r="110" spans="1:22" x14ac:dyDescent="0.2">
      <c r="A110" s="182"/>
      <c r="B110" s="182"/>
      <c r="C110" s="185" t="e">
        <f>VLOOKUP(B110,orgànica!A:J,10,FALSE)</f>
        <v>#N/A</v>
      </c>
      <c r="D110" s="182"/>
      <c r="E110" s="182"/>
      <c r="F110" s="182"/>
      <c r="G110" s="182"/>
      <c r="H110" s="182"/>
      <c r="I110" s="182"/>
      <c r="J110" s="182"/>
      <c r="K110" s="189" t="str">
        <f>IFERROR(IF(ISNUMBER(INDEX(Full2!D:D, MATCH(B110, Full2!A:A, 0))),"Sí",IF(ISNUMBER(INDEX(Full2!D:D, MATCH(A110&amp;D110, Full2!A:A, 0))),"Sí","No")),"No")</f>
        <v>No</v>
      </c>
      <c r="L110" s="182"/>
      <c r="M110" s="182"/>
      <c r="N110" s="182"/>
      <c r="O110" s="181"/>
      <c r="P110" s="181"/>
      <c r="Q110" s="181"/>
      <c r="R110" s="181"/>
      <c r="S110" s="181"/>
      <c r="T110" s="181"/>
      <c r="U110" s="181"/>
      <c r="V110" s="181"/>
    </row>
    <row r="111" spans="1:22" x14ac:dyDescent="0.2">
      <c r="A111" s="182"/>
      <c r="B111" s="182"/>
      <c r="C111" s="185" t="e">
        <f>VLOOKUP(B111,orgànica!A:J,10,FALSE)</f>
        <v>#N/A</v>
      </c>
      <c r="D111" s="182"/>
      <c r="E111" s="182"/>
      <c r="F111" s="182"/>
      <c r="G111" s="182"/>
      <c r="H111" s="182"/>
      <c r="I111" s="182"/>
      <c r="J111" s="182"/>
      <c r="K111" s="189" t="str">
        <f>IFERROR(IF(ISNUMBER(INDEX(Full2!D:D, MATCH(B111, Full2!A:A, 0))),"Sí",IF(ISNUMBER(INDEX(Full2!D:D, MATCH(A111&amp;D111, Full2!A:A, 0))),"Sí","No")),"No")</f>
        <v>No</v>
      </c>
      <c r="L111" s="182"/>
      <c r="M111" s="182"/>
      <c r="N111" s="182"/>
      <c r="O111" s="181"/>
      <c r="P111" s="181"/>
      <c r="Q111" s="181"/>
      <c r="R111" s="181"/>
      <c r="S111" s="181"/>
      <c r="T111" s="181"/>
      <c r="U111" s="181"/>
      <c r="V111" s="181"/>
    </row>
    <row r="112" spans="1:22" x14ac:dyDescent="0.2">
      <c r="A112" s="182"/>
      <c r="B112" s="182"/>
      <c r="C112" s="185" t="e">
        <f>VLOOKUP(B112,orgànica!A:J,10,FALSE)</f>
        <v>#N/A</v>
      </c>
      <c r="D112" s="182"/>
      <c r="E112" s="182"/>
      <c r="F112" s="182"/>
      <c r="G112" s="182"/>
      <c r="H112" s="182"/>
      <c r="I112" s="182"/>
      <c r="J112" s="182"/>
      <c r="K112" s="189" t="str">
        <f>IFERROR(IF(ISNUMBER(INDEX(Full2!D:D, MATCH(B112, Full2!A:A, 0))),"Sí",IF(ISNUMBER(INDEX(Full2!D:D, MATCH(A112&amp;D112, Full2!A:A, 0))),"Sí","No")),"No")</f>
        <v>No</v>
      </c>
      <c r="L112" s="182"/>
      <c r="M112" s="182"/>
      <c r="N112" s="182"/>
      <c r="O112" s="181"/>
      <c r="P112" s="181"/>
      <c r="Q112" s="181"/>
      <c r="R112" s="181"/>
      <c r="S112" s="181"/>
      <c r="T112" s="181"/>
      <c r="U112" s="181"/>
      <c r="V112" s="181"/>
    </row>
    <row r="113" spans="1:22" x14ac:dyDescent="0.2">
      <c r="A113" s="182"/>
      <c r="B113" s="182"/>
      <c r="C113" s="185" t="e">
        <f>VLOOKUP(B113,orgànica!A:J,10,FALSE)</f>
        <v>#N/A</v>
      </c>
      <c r="D113" s="182"/>
      <c r="E113" s="182"/>
      <c r="F113" s="182"/>
      <c r="G113" s="182"/>
      <c r="H113" s="182"/>
      <c r="I113" s="182"/>
      <c r="J113" s="182"/>
      <c r="K113" s="189" t="str">
        <f>IFERROR(IF(ISNUMBER(INDEX(Full2!D:D, MATCH(B113, Full2!A:A, 0))),"Sí",IF(ISNUMBER(INDEX(Full2!D:D, MATCH(A113&amp;D113, Full2!A:A, 0))),"Sí","No")),"No")</f>
        <v>No</v>
      </c>
      <c r="L113" s="182"/>
      <c r="M113" s="182"/>
      <c r="N113" s="182"/>
      <c r="O113" s="181"/>
      <c r="P113" s="181"/>
      <c r="Q113" s="181"/>
      <c r="R113" s="181"/>
      <c r="S113" s="181"/>
      <c r="T113" s="181"/>
      <c r="U113" s="181"/>
      <c r="V113" s="181"/>
    </row>
    <row r="114" spans="1:22" x14ac:dyDescent="0.2">
      <c r="A114" s="182"/>
      <c r="B114" s="182"/>
      <c r="C114" s="185" t="e">
        <f>VLOOKUP(B114,orgànica!A:J,10,FALSE)</f>
        <v>#N/A</v>
      </c>
      <c r="D114" s="182"/>
      <c r="E114" s="182"/>
      <c r="F114" s="182"/>
      <c r="G114" s="182"/>
      <c r="H114" s="182"/>
      <c r="I114" s="182"/>
      <c r="J114" s="182"/>
      <c r="K114" s="189" t="str">
        <f>IFERROR(IF(ISNUMBER(INDEX(Full2!D:D, MATCH(B114, Full2!A:A, 0))),"Sí",IF(ISNUMBER(INDEX(Full2!D:D, MATCH(A114&amp;D114, Full2!A:A, 0))),"Sí","No")),"No")</f>
        <v>No</v>
      </c>
      <c r="L114" s="182"/>
      <c r="M114" s="182"/>
      <c r="N114" s="182"/>
      <c r="O114" s="181"/>
      <c r="P114" s="181"/>
      <c r="Q114" s="181"/>
      <c r="R114" s="181"/>
      <c r="S114" s="181"/>
      <c r="T114" s="181"/>
      <c r="U114" s="181"/>
      <c r="V114" s="181"/>
    </row>
    <row r="115" spans="1:22" x14ac:dyDescent="0.2">
      <c r="A115" s="182"/>
      <c r="B115" s="182"/>
      <c r="C115" s="185" t="e">
        <f>VLOOKUP(B115,orgànica!A:J,10,FALSE)</f>
        <v>#N/A</v>
      </c>
      <c r="D115" s="182"/>
      <c r="E115" s="182"/>
      <c r="F115" s="182"/>
      <c r="G115" s="182"/>
      <c r="H115" s="182"/>
      <c r="I115" s="182"/>
      <c r="J115" s="182"/>
      <c r="K115" s="189" t="str">
        <f>IFERROR(IF(ISNUMBER(INDEX(Full2!D:D, MATCH(B115, Full2!A:A, 0))),"Sí",IF(ISNUMBER(INDEX(Full2!D:D, MATCH(A115&amp;D115, Full2!A:A, 0))),"Sí","No")),"No")</f>
        <v>No</v>
      </c>
      <c r="L115" s="182"/>
      <c r="M115" s="182"/>
      <c r="N115" s="182"/>
      <c r="O115" s="181"/>
      <c r="P115" s="181"/>
      <c r="Q115" s="181"/>
      <c r="R115" s="181"/>
      <c r="S115" s="181"/>
      <c r="T115" s="181"/>
      <c r="U115" s="181"/>
      <c r="V115" s="181"/>
    </row>
    <row r="116" spans="1:22" x14ac:dyDescent="0.2">
      <c r="A116" s="182"/>
      <c r="B116" s="182"/>
      <c r="C116" s="185" t="e">
        <f>VLOOKUP(B116,orgànica!A:J,10,FALSE)</f>
        <v>#N/A</v>
      </c>
      <c r="D116" s="182"/>
      <c r="E116" s="182"/>
      <c r="F116" s="182"/>
      <c r="G116" s="182"/>
      <c r="H116" s="182"/>
      <c r="I116" s="182"/>
      <c r="J116" s="182"/>
      <c r="K116" s="189" t="str">
        <f>IFERROR(IF(ISNUMBER(INDEX(Full2!D:D, MATCH(B116, Full2!A:A, 0))),"Sí",IF(ISNUMBER(INDEX(Full2!D:D, MATCH(A116&amp;D116, Full2!A:A, 0))),"Sí","No")),"No")</f>
        <v>No</v>
      </c>
      <c r="L116" s="182"/>
      <c r="M116" s="182"/>
      <c r="N116" s="182"/>
      <c r="O116" s="181"/>
      <c r="P116" s="181"/>
      <c r="Q116" s="181"/>
      <c r="R116" s="181"/>
      <c r="S116" s="181"/>
      <c r="T116" s="181"/>
      <c r="U116" s="181"/>
      <c r="V116" s="181"/>
    </row>
    <row r="117" spans="1:22" x14ac:dyDescent="0.2">
      <c r="A117" s="182"/>
      <c r="B117" s="182"/>
      <c r="C117" s="185" t="e">
        <f>VLOOKUP(B117,orgànica!A:J,10,FALSE)</f>
        <v>#N/A</v>
      </c>
      <c r="D117" s="182"/>
      <c r="E117" s="182"/>
      <c r="F117" s="182"/>
      <c r="G117" s="182"/>
      <c r="H117" s="182"/>
      <c r="I117" s="182"/>
      <c r="J117" s="182"/>
      <c r="K117" s="189" t="str">
        <f>IFERROR(IF(ISNUMBER(INDEX(Full2!D:D, MATCH(B117, Full2!A:A, 0))),"Sí",IF(ISNUMBER(INDEX(Full2!D:D, MATCH(A117&amp;D117, Full2!A:A, 0))),"Sí","No")),"No")</f>
        <v>No</v>
      </c>
      <c r="L117" s="182"/>
      <c r="M117" s="182"/>
      <c r="N117" s="182"/>
      <c r="O117" s="181"/>
      <c r="P117" s="181"/>
      <c r="Q117" s="181"/>
      <c r="R117" s="181"/>
      <c r="S117" s="181"/>
      <c r="T117" s="181"/>
      <c r="U117" s="181"/>
      <c r="V117" s="181"/>
    </row>
    <row r="118" spans="1:22" x14ac:dyDescent="0.2">
      <c r="A118" s="182"/>
      <c r="B118" s="182"/>
      <c r="C118" s="185" t="e">
        <f>VLOOKUP(B118,orgànica!A:J,10,FALSE)</f>
        <v>#N/A</v>
      </c>
      <c r="D118" s="182"/>
      <c r="E118" s="182"/>
      <c r="F118" s="182"/>
      <c r="G118" s="182"/>
      <c r="H118" s="182"/>
      <c r="I118" s="182"/>
      <c r="J118" s="182"/>
      <c r="K118" s="189" t="str">
        <f>IFERROR(IF(ISNUMBER(INDEX(Full2!D:D, MATCH(B118, Full2!A:A, 0))),"Sí",IF(ISNUMBER(INDEX(Full2!D:D, MATCH(A118&amp;D118, Full2!A:A, 0))),"Sí","No")),"No")</f>
        <v>No</v>
      </c>
      <c r="L118" s="182"/>
      <c r="M118" s="182"/>
      <c r="N118" s="182"/>
      <c r="O118" s="181"/>
      <c r="P118" s="181"/>
      <c r="Q118" s="181"/>
      <c r="R118" s="181"/>
      <c r="S118" s="181"/>
      <c r="T118" s="181"/>
      <c r="U118" s="181"/>
      <c r="V118" s="181"/>
    </row>
    <row r="119" spans="1:22" x14ac:dyDescent="0.2">
      <c r="A119" s="182"/>
      <c r="B119" s="182"/>
      <c r="C119" s="185" t="e">
        <f>VLOOKUP(B119,orgànica!A:J,10,FALSE)</f>
        <v>#N/A</v>
      </c>
      <c r="D119" s="182"/>
      <c r="E119" s="182"/>
      <c r="F119" s="182"/>
      <c r="G119" s="182"/>
      <c r="H119" s="182"/>
      <c r="I119" s="182"/>
      <c r="J119" s="182"/>
      <c r="K119" s="189" t="str">
        <f>IFERROR(IF(ISNUMBER(INDEX(Full2!D:D, MATCH(B119, Full2!A:A, 0))),"Sí",IF(ISNUMBER(INDEX(Full2!D:D, MATCH(A119&amp;D119, Full2!A:A, 0))),"Sí","No")),"No")</f>
        <v>No</v>
      </c>
      <c r="L119" s="182"/>
      <c r="M119" s="182"/>
      <c r="N119" s="182"/>
      <c r="O119" s="181"/>
      <c r="P119" s="181"/>
      <c r="Q119" s="181"/>
      <c r="R119" s="181"/>
      <c r="S119" s="181"/>
      <c r="T119" s="181"/>
      <c r="U119" s="181"/>
      <c r="V119" s="181"/>
    </row>
    <row r="120" spans="1:22" x14ac:dyDescent="0.2">
      <c r="A120" s="182"/>
      <c r="B120" s="182"/>
      <c r="C120" s="185" t="e">
        <f>VLOOKUP(B120,orgànica!A:J,10,FALSE)</f>
        <v>#N/A</v>
      </c>
      <c r="D120" s="182"/>
      <c r="E120" s="182"/>
      <c r="F120" s="182"/>
      <c r="G120" s="182"/>
      <c r="H120" s="182"/>
      <c r="I120" s="182"/>
      <c r="J120" s="182"/>
      <c r="K120" s="189" t="str">
        <f>IFERROR(IF(ISNUMBER(INDEX(Full2!D:D, MATCH(B120, Full2!A:A, 0))),"Sí",IF(ISNUMBER(INDEX(Full2!D:D, MATCH(A120&amp;D120, Full2!A:A, 0))),"Sí","No")),"No")</f>
        <v>No</v>
      </c>
      <c r="L120" s="182"/>
      <c r="M120" s="182"/>
      <c r="N120" s="182"/>
      <c r="O120" s="181"/>
      <c r="P120" s="181"/>
      <c r="Q120" s="181"/>
      <c r="R120" s="181"/>
      <c r="S120" s="181"/>
      <c r="T120" s="181"/>
      <c r="U120" s="181"/>
      <c r="V120" s="181"/>
    </row>
    <row r="121" spans="1:22" x14ac:dyDescent="0.2">
      <c r="A121" s="182"/>
      <c r="B121" s="182"/>
      <c r="C121" s="185" t="e">
        <f>VLOOKUP(B121,orgànica!A:J,10,FALSE)</f>
        <v>#N/A</v>
      </c>
      <c r="D121" s="182"/>
      <c r="E121" s="182"/>
      <c r="F121" s="182"/>
      <c r="G121" s="182"/>
      <c r="H121" s="182"/>
      <c r="I121" s="182"/>
      <c r="J121" s="182"/>
      <c r="K121" s="189" t="str">
        <f>IFERROR(IF(ISNUMBER(INDEX(Full2!D:D, MATCH(B121, Full2!A:A, 0))),"Sí",IF(ISNUMBER(INDEX(Full2!D:D, MATCH(A121&amp;D121, Full2!A:A, 0))),"Sí","No")),"No")</f>
        <v>No</v>
      </c>
      <c r="L121" s="182"/>
      <c r="M121" s="182"/>
      <c r="N121" s="182"/>
      <c r="O121" s="181"/>
      <c r="P121" s="181"/>
      <c r="Q121" s="181"/>
      <c r="R121" s="181"/>
      <c r="S121" s="181"/>
      <c r="T121" s="181"/>
      <c r="U121" s="181"/>
      <c r="V121" s="181"/>
    </row>
    <row r="122" spans="1:22" x14ac:dyDescent="0.2">
      <c r="A122" s="182"/>
      <c r="B122" s="182"/>
      <c r="C122" s="185" t="e">
        <f>VLOOKUP(B122,orgànica!A:J,10,FALSE)</f>
        <v>#N/A</v>
      </c>
      <c r="D122" s="182"/>
      <c r="E122" s="182"/>
      <c r="F122" s="182"/>
      <c r="G122" s="182"/>
      <c r="H122" s="182"/>
      <c r="I122" s="182"/>
      <c r="J122" s="182"/>
      <c r="K122" s="189" t="str">
        <f>IFERROR(IF(ISNUMBER(INDEX(Full2!D:D, MATCH(B122, Full2!A:A, 0))),"Sí",IF(ISNUMBER(INDEX(Full2!D:D, MATCH(A122&amp;D122, Full2!A:A, 0))),"Sí","No")),"No")</f>
        <v>No</v>
      </c>
      <c r="L122" s="182"/>
      <c r="M122" s="182"/>
      <c r="N122" s="182"/>
      <c r="O122" s="181"/>
      <c r="P122" s="181"/>
      <c r="Q122" s="181"/>
      <c r="R122" s="181"/>
      <c r="S122" s="181"/>
      <c r="T122" s="181"/>
      <c r="U122" s="181"/>
      <c r="V122" s="181"/>
    </row>
    <row r="123" spans="1:22" x14ac:dyDescent="0.2">
      <c r="A123" s="182"/>
      <c r="B123" s="182"/>
      <c r="C123" s="185" t="e">
        <f>VLOOKUP(B123,orgànica!A:J,10,FALSE)</f>
        <v>#N/A</v>
      </c>
      <c r="D123" s="182"/>
      <c r="E123" s="182"/>
      <c r="F123" s="182"/>
      <c r="G123" s="182"/>
      <c r="H123" s="182"/>
      <c r="I123" s="182"/>
      <c r="J123" s="182"/>
      <c r="K123" s="189" t="str">
        <f>IFERROR(IF(ISNUMBER(INDEX(Full2!D:D, MATCH(B123, Full2!A:A, 0))),"Sí",IF(ISNUMBER(INDEX(Full2!D:D, MATCH(A123&amp;D123, Full2!A:A, 0))),"Sí","No")),"No")</f>
        <v>No</v>
      </c>
      <c r="L123" s="182"/>
      <c r="M123" s="182"/>
      <c r="N123" s="182"/>
      <c r="O123" s="181"/>
      <c r="P123" s="181"/>
      <c r="Q123" s="181"/>
      <c r="R123" s="181"/>
      <c r="S123" s="181"/>
      <c r="T123" s="181"/>
      <c r="U123" s="181"/>
      <c r="V123" s="181"/>
    </row>
    <row r="124" spans="1:22" x14ac:dyDescent="0.2">
      <c r="A124" s="182"/>
      <c r="B124" s="182"/>
      <c r="C124" s="185" t="e">
        <f>VLOOKUP(B124,orgànica!A:J,10,FALSE)</f>
        <v>#N/A</v>
      </c>
      <c r="D124" s="182"/>
      <c r="E124" s="182"/>
      <c r="F124" s="182"/>
      <c r="G124" s="182"/>
      <c r="H124" s="182"/>
      <c r="I124" s="182"/>
      <c r="J124" s="182"/>
      <c r="K124" s="189" t="str">
        <f>IFERROR(IF(ISNUMBER(INDEX(Full2!D:D, MATCH(B124, Full2!A:A, 0))),"Sí",IF(ISNUMBER(INDEX(Full2!D:D, MATCH(A124&amp;D124, Full2!A:A, 0))),"Sí","No")),"No")</f>
        <v>No</v>
      </c>
      <c r="L124" s="182"/>
      <c r="M124" s="182"/>
      <c r="N124" s="182"/>
      <c r="O124" s="181"/>
      <c r="P124" s="181"/>
      <c r="Q124" s="181"/>
      <c r="R124" s="181"/>
      <c r="S124" s="181"/>
      <c r="T124" s="181"/>
      <c r="U124" s="181"/>
      <c r="V124" s="181"/>
    </row>
    <row r="125" spans="1:22" x14ac:dyDescent="0.2">
      <c r="A125" s="182"/>
      <c r="B125" s="182"/>
      <c r="C125" s="185" t="e">
        <f>VLOOKUP(B125,orgànica!A:J,10,FALSE)</f>
        <v>#N/A</v>
      </c>
      <c r="D125" s="182"/>
      <c r="E125" s="182"/>
      <c r="F125" s="182"/>
      <c r="G125" s="182"/>
      <c r="H125" s="182"/>
      <c r="I125" s="182"/>
      <c r="J125" s="182"/>
      <c r="K125" s="189" t="str">
        <f>IFERROR(IF(ISNUMBER(INDEX(Full2!D:D, MATCH(B125, Full2!A:A, 0))),"Sí",IF(ISNUMBER(INDEX(Full2!D:D, MATCH(A125&amp;D125, Full2!A:A, 0))),"Sí","No")),"No")</f>
        <v>No</v>
      </c>
      <c r="L125" s="182"/>
      <c r="M125" s="182"/>
      <c r="N125" s="182"/>
      <c r="O125" s="181"/>
      <c r="P125" s="181"/>
      <c r="Q125" s="181"/>
      <c r="R125" s="181"/>
      <c r="S125" s="181"/>
      <c r="T125" s="181"/>
      <c r="U125" s="181"/>
      <c r="V125" s="181"/>
    </row>
    <row r="126" spans="1:22" x14ac:dyDescent="0.2">
      <c r="A126" s="182"/>
      <c r="B126" s="182"/>
      <c r="C126" s="185" t="e">
        <f>VLOOKUP(B126,orgànica!A:J,10,FALSE)</f>
        <v>#N/A</v>
      </c>
      <c r="D126" s="182"/>
      <c r="E126" s="182"/>
      <c r="F126" s="182"/>
      <c r="G126" s="182"/>
      <c r="H126" s="182"/>
      <c r="I126" s="182"/>
      <c r="J126" s="182"/>
      <c r="K126" s="189" t="str">
        <f>IFERROR(IF(ISNUMBER(INDEX(Full2!D:D, MATCH(B126, Full2!A:A, 0))),"Sí",IF(ISNUMBER(INDEX(Full2!D:D, MATCH(A126&amp;D126, Full2!A:A, 0))),"Sí","No")),"No")</f>
        <v>No</v>
      </c>
      <c r="L126" s="182"/>
      <c r="M126" s="182"/>
      <c r="N126" s="182"/>
      <c r="O126" s="181"/>
      <c r="P126" s="181"/>
      <c r="Q126" s="181"/>
      <c r="R126" s="181"/>
      <c r="S126" s="181"/>
      <c r="T126" s="181"/>
      <c r="U126" s="181"/>
      <c r="V126" s="181"/>
    </row>
    <row r="127" spans="1:22" x14ac:dyDescent="0.2">
      <c r="A127" s="182"/>
      <c r="B127" s="182"/>
      <c r="C127" s="185" t="e">
        <f>VLOOKUP(B127,orgànica!A:J,10,FALSE)</f>
        <v>#N/A</v>
      </c>
      <c r="D127" s="182"/>
      <c r="E127" s="182"/>
      <c r="F127" s="182"/>
      <c r="G127" s="182"/>
      <c r="H127" s="182"/>
      <c r="I127" s="182"/>
      <c r="J127" s="182"/>
      <c r="K127" s="189" t="str">
        <f>IFERROR(IF(ISNUMBER(INDEX(Full2!D:D, MATCH(B127, Full2!A:A, 0))),"Sí",IF(ISNUMBER(INDEX(Full2!D:D, MATCH(A127&amp;D127, Full2!A:A, 0))),"Sí","No")),"No")</f>
        <v>No</v>
      </c>
      <c r="L127" s="182"/>
      <c r="M127" s="182"/>
      <c r="N127" s="182"/>
      <c r="O127" s="181"/>
      <c r="P127" s="181"/>
      <c r="Q127" s="181"/>
      <c r="R127" s="181"/>
      <c r="S127" s="181"/>
      <c r="T127" s="181"/>
      <c r="U127" s="181"/>
      <c r="V127" s="181"/>
    </row>
    <row r="128" spans="1:22" x14ac:dyDescent="0.2">
      <c r="A128" s="182"/>
      <c r="B128" s="182"/>
      <c r="C128" s="185" t="e">
        <f>VLOOKUP(B128,orgànica!A:J,10,FALSE)</f>
        <v>#N/A</v>
      </c>
      <c r="D128" s="182"/>
      <c r="E128" s="182"/>
      <c r="F128" s="182"/>
      <c r="G128" s="182"/>
      <c r="H128" s="182"/>
      <c r="I128" s="182"/>
      <c r="J128" s="182"/>
      <c r="K128" s="189" t="str">
        <f>IFERROR(IF(ISNUMBER(INDEX(Full2!D:D, MATCH(B128, Full2!A:A, 0))),"Sí",IF(ISNUMBER(INDEX(Full2!D:D, MATCH(A128&amp;D128, Full2!A:A, 0))),"Sí","No")),"No")</f>
        <v>No</v>
      </c>
      <c r="L128" s="182"/>
      <c r="M128" s="182"/>
      <c r="N128" s="182"/>
      <c r="O128" s="181"/>
      <c r="P128" s="181"/>
      <c r="Q128" s="181"/>
      <c r="R128" s="181"/>
      <c r="S128" s="181"/>
      <c r="T128" s="181"/>
      <c r="U128" s="181"/>
      <c r="V128" s="181"/>
    </row>
    <row r="129" spans="1:22" x14ac:dyDescent="0.2">
      <c r="A129" s="182"/>
      <c r="B129" s="182"/>
      <c r="C129" s="185" t="e">
        <f>VLOOKUP(B129,orgànica!A:J,10,FALSE)</f>
        <v>#N/A</v>
      </c>
      <c r="D129" s="182"/>
      <c r="E129" s="182"/>
      <c r="F129" s="182"/>
      <c r="G129" s="182"/>
      <c r="H129" s="182"/>
      <c r="I129" s="182"/>
      <c r="J129" s="182"/>
      <c r="K129" s="189" t="str">
        <f>IFERROR(IF(ISNUMBER(INDEX(Full2!D:D, MATCH(B129, Full2!A:A, 0))),"Sí",IF(ISNUMBER(INDEX(Full2!D:D, MATCH(A129&amp;D129, Full2!A:A, 0))),"Sí","No")),"No")</f>
        <v>No</v>
      </c>
      <c r="L129" s="182"/>
      <c r="M129" s="182"/>
      <c r="N129" s="182"/>
      <c r="O129" s="181"/>
      <c r="P129" s="181"/>
      <c r="Q129" s="181"/>
      <c r="R129" s="181"/>
      <c r="S129" s="181"/>
      <c r="T129" s="181"/>
      <c r="U129" s="181"/>
      <c r="V129" s="181"/>
    </row>
    <row r="130" spans="1:22" x14ac:dyDescent="0.2">
      <c r="A130" s="182"/>
      <c r="B130" s="182"/>
      <c r="C130" s="185" t="e">
        <f>VLOOKUP(B130,orgànica!A:J,10,FALSE)</f>
        <v>#N/A</v>
      </c>
      <c r="D130" s="182"/>
      <c r="E130" s="182"/>
      <c r="F130" s="182"/>
      <c r="G130" s="182"/>
      <c r="H130" s="182"/>
      <c r="I130" s="182"/>
      <c r="J130" s="182"/>
      <c r="K130" s="189" t="str">
        <f>IFERROR(IF(ISNUMBER(INDEX(Full2!D:D, MATCH(B130, Full2!A:A, 0))),"Sí",IF(ISNUMBER(INDEX(Full2!D:D, MATCH(A130&amp;D130, Full2!A:A, 0))),"Sí","No")),"No")</f>
        <v>No</v>
      </c>
      <c r="L130" s="182"/>
      <c r="M130" s="182"/>
      <c r="N130" s="182"/>
      <c r="O130" s="181"/>
      <c r="P130" s="181"/>
      <c r="Q130" s="181"/>
      <c r="R130" s="181"/>
      <c r="S130" s="181"/>
      <c r="T130" s="181"/>
      <c r="U130" s="181"/>
      <c r="V130" s="181"/>
    </row>
    <row r="131" spans="1:22" x14ac:dyDescent="0.2">
      <c r="A131" s="182"/>
      <c r="B131" s="182"/>
      <c r="C131" s="185" t="e">
        <f>VLOOKUP(B131,orgànica!A:J,10,FALSE)</f>
        <v>#N/A</v>
      </c>
      <c r="D131" s="182"/>
      <c r="E131" s="182"/>
      <c r="F131" s="182"/>
      <c r="G131" s="182"/>
      <c r="H131" s="182"/>
      <c r="I131" s="182"/>
      <c r="J131" s="182"/>
      <c r="K131" s="189" t="str">
        <f>IFERROR(IF(ISNUMBER(INDEX(Full2!D:D, MATCH(B131, Full2!A:A, 0))),"Sí",IF(ISNUMBER(INDEX(Full2!D:D, MATCH(A131&amp;D131, Full2!A:A, 0))),"Sí","No")),"No")</f>
        <v>No</v>
      </c>
      <c r="L131" s="182"/>
      <c r="M131" s="182"/>
      <c r="N131" s="182"/>
      <c r="O131" s="181"/>
      <c r="P131" s="181"/>
      <c r="Q131" s="181"/>
      <c r="R131" s="181"/>
      <c r="S131" s="181"/>
      <c r="T131" s="181"/>
      <c r="U131" s="181"/>
      <c r="V131" s="181"/>
    </row>
    <row r="132" spans="1:22" x14ac:dyDescent="0.2">
      <c r="A132" s="182"/>
      <c r="B132" s="182"/>
      <c r="C132" s="185" t="e">
        <f>VLOOKUP(B132,orgànica!A:J,10,FALSE)</f>
        <v>#N/A</v>
      </c>
      <c r="D132" s="182"/>
      <c r="E132" s="182"/>
      <c r="F132" s="182"/>
      <c r="G132" s="182"/>
      <c r="H132" s="182"/>
      <c r="I132" s="182"/>
      <c r="J132" s="182"/>
      <c r="K132" s="189" t="str">
        <f>IFERROR(IF(ISNUMBER(INDEX(Full2!D:D, MATCH(B132, Full2!A:A, 0))),"Sí",IF(ISNUMBER(INDEX(Full2!D:D, MATCH(A132&amp;D132, Full2!A:A, 0))),"Sí","No")),"No")</f>
        <v>No</v>
      </c>
      <c r="L132" s="182"/>
      <c r="M132" s="182"/>
      <c r="N132" s="182"/>
      <c r="O132" s="181"/>
      <c r="P132" s="181"/>
      <c r="Q132" s="181"/>
      <c r="R132" s="181"/>
      <c r="S132" s="181"/>
      <c r="T132" s="181"/>
      <c r="U132" s="181"/>
      <c r="V132" s="181"/>
    </row>
    <row r="133" spans="1:22" x14ac:dyDescent="0.2">
      <c r="A133" s="182"/>
      <c r="B133" s="182"/>
      <c r="C133" s="185" t="e">
        <f>VLOOKUP(B133,orgànica!A:J,10,FALSE)</f>
        <v>#N/A</v>
      </c>
      <c r="D133" s="182"/>
      <c r="E133" s="182"/>
      <c r="F133" s="182"/>
      <c r="G133" s="182"/>
      <c r="H133" s="182"/>
      <c r="I133" s="182"/>
      <c r="J133" s="182"/>
      <c r="K133" s="189" t="str">
        <f>IFERROR(IF(ISNUMBER(INDEX(Full2!D:D, MATCH(B133, Full2!A:A, 0))),"Sí",IF(ISNUMBER(INDEX(Full2!D:D, MATCH(A133&amp;D133, Full2!A:A, 0))),"Sí","No")),"No")</f>
        <v>No</v>
      </c>
      <c r="L133" s="182"/>
      <c r="M133" s="182"/>
      <c r="N133" s="182"/>
      <c r="O133" s="181"/>
      <c r="P133" s="181"/>
      <c r="Q133" s="181"/>
      <c r="R133" s="181"/>
      <c r="S133" s="181"/>
      <c r="T133" s="181"/>
      <c r="U133" s="181"/>
      <c r="V133" s="181"/>
    </row>
    <row r="134" spans="1:22" x14ac:dyDescent="0.2">
      <c r="A134" s="182"/>
      <c r="B134" s="182"/>
      <c r="C134" s="185" t="e">
        <f>VLOOKUP(B134,orgànica!A:J,10,FALSE)</f>
        <v>#N/A</v>
      </c>
      <c r="D134" s="182"/>
      <c r="E134" s="182"/>
      <c r="F134" s="182"/>
      <c r="G134" s="182"/>
      <c r="H134" s="182"/>
      <c r="I134" s="182"/>
      <c r="J134" s="182"/>
      <c r="K134" s="189" t="str">
        <f>IFERROR(IF(ISNUMBER(INDEX(Full2!D:D, MATCH(B134, Full2!A:A, 0))),"Sí",IF(ISNUMBER(INDEX(Full2!D:D, MATCH(A134&amp;D134, Full2!A:A, 0))),"Sí","No")),"No")</f>
        <v>No</v>
      </c>
      <c r="L134" s="182"/>
      <c r="M134" s="182"/>
      <c r="N134" s="182"/>
      <c r="O134" s="181"/>
      <c r="P134" s="181"/>
      <c r="Q134" s="181"/>
      <c r="R134" s="181"/>
      <c r="S134" s="181"/>
      <c r="T134" s="181"/>
      <c r="U134" s="181"/>
      <c r="V134" s="181"/>
    </row>
    <row r="135" spans="1:22" x14ac:dyDescent="0.2">
      <c r="A135" s="182"/>
      <c r="B135" s="182"/>
      <c r="C135" s="185" t="e">
        <f>VLOOKUP(B135,orgànica!A:J,10,FALSE)</f>
        <v>#N/A</v>
      </c>
      <c r="D135" s="182"/>
      <c r="E135" s="182"/>
      <c r="F135" s="182"/>
      <c r="G135" s="182"/>
      <c r="H135" s="182"/>
      <c r="I135" s="182"/>
      <c r="J135" s="182"/>
      <c r="K135" s="189" t="str">
        <f>IFERROR(IF(ISNUMBER(INDEX(Full2!D:D, MATCH(B135, Full2!A:A, 0))),"Sí",IF(ISNUMBER(INDEX(Full2!D:D, MATCH(A135&amp;D135, Full2!A:A, 0))),"Sí","No")),"No")</f>
        <v>No</v>
      </c>
      <c r="L135" s="182"/>
      <c r="M135" s="182"/>
      <c r="N135" s="182"/>
      <c r="O135" s="181"/>
      <c r="P135" s="181"/>
      <c r="Q135" s="181"/>
      <c r="R135" s="181"/>
      <c r="S135" s="181"/>
      <c r="T135" s="181"/>
      <c r="U135" s="181"/>
      <c r="V135" s="181"/>
    </row>
    <row r="136" spans="1:22" x14ac:dyDescent="0.2">
      <c r="A136" s="182"/>
      <c r="B136" s="182"/>
      <c r="C136" s="185" t="e">
        <f>VLOOKUP(B136,orgànica!A:J,10,FALSE)</f>
        <v>#N/A</v>
      </c>
      <c r="D136" s="182"/>
      <c r="E136" s="182"/>
      <c r="F136" s="182"/>
      <c r="G136" s="182"/>
      <c r="H136" s="182"/>
      <c r="I136" s="182"/>
      <c r="J136" s="182"/>
      <c r="K136" s="189" t="str">
        <f>IFERROR(IF(ISNUMBER(INDEX(Full2!D:D, MATCH(B136, Full2!A:A, 0))),"Sí",IF(ISNUMBER(INDEX(Full2!D:D, MATCH(A136&amp;D136, Full2!A:A, 0))),"Sí","No")),"No")</f>
        <v>No</v>
      </c>
      <c r="L136" s="182"/>
      <c r="M136" s="182"/>
      <c r="N136" s="182"/>
      <c r="O136" s="181"/>
      <c r="P136" s="181"/>
      <c r="Q136" s="181"/>
      <c r="R136" s="181"/>
      <c r="S136" s="181"/>
      <c r="T136" s="181"/>
      <c r="U136" s="181"/>
      <c r="V136" s="181"/>
    </row>
    <row r="137" spans="1:22" x14ac:dyDescent="0.2">
      <c r="A137" s="182"/>
      <c r="B137" s="182"/>
      <c r="C137" s="185" t="e">
        <f>VLOOKUP(B137,orgànica!A:J,10,FALSE)</f>
        <v>#N/A</v>
      </c>
      <c r="D137" s="182"/>
      <c r="E137" s="182"/>
      <c r="F137" s="182"/>
      <c r="G137" s="182"/>
      <c r="H137" s="182"/>
      <c r="I137" s="182"/>
      <c r="J137" s="182"/>
      <c r="K137" s="189" t="str">
        <f>IFERROR(IF(ISNUMBER(INDEX(Full2!D:D, MATCH(B137, Full2!A:A, 0))),"Sí",IF(ISNUMBER(INDEX(Full2!D:D, MATCH(A137&amp;D137, Full2!A:A, 0))),"Sí","No")),"No")</f>
        <v>No</v>
      </c>
      <c r="L137" s="182"/>
      <c r="M137" s="182"/>
      <c r="N137" s="182"/>
      <c r="O137" s="181"/>
      <c r="P137" s="181"/>
      <c r="Q137" s="181"/>
      <c r="R137" s="181"/>
      <c r="S137" s="181"/>
      <c r="T137" s="181"/>
      <c r="U137" s="181"/>
      <c r="V137" s="181"/>
    </row>
    <row r="138" spans="1:22" x14ac:dyDescent="0.2">
      <c r="A138" s="182"/>
      <c r="B138" s="182"/>
      <c r="C138" s="185" t="e">
        <f>VLOOKUP(B138,orgànica!A:J,10,FALSE)</f>
        <v>#N/A</v>
      </c>
      <c r="D138" s="182"/>
      <c r="E138" s="182"/>
      <c r="F138" s="182"/>
      <c r="G138" s="182"/>
      <c r="H138" s="182"/>
      <c r="I138" s="182"/>
      <c r="J138" s="182"/>
      <c r="K138" s="189" t="str">
        <f>IFERROR(IF(ISNUMBER(INDEX(Full2!D:D, MATCH(B138, Full2!A:A, 0))),"Sí",IF(ISNUMBER(INDEX(Full2!D:D, MATCH(A138&amp;D138, Full2!A:A, 0))),"Sí","No")),"No")</f>
        <v>No</v>
      </c>
      <c r="L138" s="182"/>
      <c r="M138" s="182"/>
      <c r="N138" s="182"/>
      <c r="O138" s="181"/>
      <c r="P138" s="181"/>
      <c r="Q138" s="181"/>
      <c r="R138" s="181"/>
      <c r="S138" s="181"/>
      <c r="T138" s="181"/>
      <c r="U138" s="181"/>
      <c r="V138" s="181"/>
    </row>
    <row r="139" spans="1:22" x14ac:dyDescent="0.2">
      <c r="A139" s="182"/>
      <c r="B139" s="182"/>
      <c r="C139" s="185" t="e">
        <f>VLOOKUP(B139,orgànica!A:J,10,FALSE)</f>
        <v>#N/A</v>
      </c>
      <c r="D139" s="182"/>
      <c r="E139" s="182"/>
      <c r="F139" s="182"/>
      <c r="G139" s="182"/>
      <c r="H139" s="182"/>
      <c r="I139" s="182"/>
      <c r="J139" s="182"/>
      <c r="K139" s="189" t="str">
        <f>IFERROR(IF(ISNUMBER(INDEX(Full2!D:D, MATCH(B139, Full2!A:A, 0))),"Sí",IF(ISNUMBER(INDEX(Full2!D:D, MATCH(A139&amp;D139, Full2!A:A, 0))),"Sí","No")),"No")</f>
        <v>No</v>
      </c>
      <c r="L139" s="182"/>
      <c r="M139" s="182"/>
      <c r="N139" s="182"/>
      <c r="O139" s="181"/>
      <c r="P139" s="181"/>
      <c r="Q139" s="181"/>
      <c r="R139" s="181"/>
      <c r="S139" s="181"/>
      <c r="T139" s="181"/>
      <c r="U139" s="181"/>
      <c r="V139" s="181"/>
    </row>
    <row r="140" spans="1:22" x14ac:dyDescent="0.2">
      <c r="A140" s="182"/>
      <c r="B140" s="182"/>
      <c r="C140" s="185" t="e">
        <f>VLOOKUP(B140,orgànica!A:J,10,FALSE)</f>
        <v>#N/A</v>
      </c>
      <c r="D140" s="182"/>
      <c r="E140" s="182"/>
      <c r="F140" s="182"/>
      <c r="G140" s="182"/>
      <c r="H140" s="182"/>
      <c r="I140" s="182"/>
      <c r="J140" s="182"/>
      <c r="K140" s="189" t="str">
        <f>IFERROR(IF(ISNUMBER(INDEX(Full2!D:D, MATCH(B140, Full2!A:A, 0))),"Sí",IF(ISNUMBER(INDEX(Full2!D:D, MATCH(A140&amp;D140, Full2!A:A, 0))),"Sí","No")),"No")</f>
        <v>No</v>
      </c>
      <c r="L140" s="182"/>
      <c r="M140" s="182"/>
      <c r="N140" s="182"/>
      <c r="O140" s="181"/>
      <c r="P140" s="181"/>
      <c r="Q140" s="181"/>
      <c r="R140" s="181"/>
      <c r="S140" s="181"/>
      <c r="T140" s="181"/>
      <c r="U140" s="181"/>
      <c r="V140" s="181"/>
    </row>
    <row r="141" spans="1:22" x14ac:dyDescent="0.2">
      <c r="A141" s="182"/>
      <c r="B141" s="182"/>
      <c r="C141" s="185" t="e">
        <f>VLOOKUP(B141,orgànica!A:J,10,FALSE)</f>
        <v>#N/A</v>
      </c>
      <c r="D141" s="182"/>
      <c r="E141" s="182"/>
      <c r="F141" s="182"/>
      <c r="G141" s="182"/>
      <c r="H141" s="182"/>
      <c r="I141" s="182"/>
      <c r="J141" s="182"/>
      <c r="K141" s="189" t="str">
        <f>IFERROR(IF(ISNUMBER(INDEX(Full2!D:D, MATCH(B141, Full2!A:A, 0))),"Sí",IF(ISNUMBER(INDEX(Full2!D:D, MATCH(A141&amp;D141, Full2!A:A, 0))),"Sí","No")),"No")</f>
        <v>No</v>
      </c>
      <c r="L141" s="182"/>
      <c r="M141" s="182"/>
      <c r="N141" s="182"/>
      <c r="O141" s="181"/>
      <c r="P141" s="181"/>
      <c r="Q141" s="181"/>
      <c r="R141" s="181"/>
      <c r="S141" s="181"/>
      <c r="T141" s="181"/>
      <c r="U141" s="181"/>
      <c r="V141" s="181"/>
    </row>
    <row r="142" spans="1:22" x14ac:dyDescent="0.2">
      <c r="A142" s="182"/>
      <c r="B142" s="182"/>
      <c r="C142" s="185" t="e">
        <f>VLOOKUP(B142,orgànica!A:J,10,FALSE)</f>
        <v>#N/A</v>
      </c>
      <c r="D142" s="182"/>
      <c r="E142" s="182"/>
      <c r="F142" s="182"/>
      <c r="G142" s="182"/>
      <c r="H142" s="182"/>
      <c r="I142" s="182"/>
      <c r="J142" s="182"/>
      <c r="K142" s="189" t="str">
        <f>IFERROR(IF(ISNUMBER(INDEX(Full2!D:D, MATCH(B142, Full2!A:A, 0))),"Sí",IF(ISNUMBER(INDEX(Full2!D:D, MATCH(A142&amp;D142, Full2!A:A, 0))),"Sí","No")),"No")</f>
        <v>No</v>
      </c>
      <c r="L142" s="182"/>
      <c r="M142" s="182"/>
      <c r="N142" s="182"/>
      <c r="O142" s="181"/>
      <c r="P142" s="181"/>
      <c r="Q142" s="181"/>
      <c r="R142" s="181"/>
      <c r="S142" s="181"/>
      <c r="T142" s="181"/>
      <c r="U142" s="181"/>
      <c r="V142" s="181"/>
    </row>
    <row r="143" spans="1:22" x14ac:dyDescent="0.2">
      <c r="A143" s="182"/>
      <c r="B143" s="182"/>
      <c r="C143" s="185" t="e">
        <f>VLOOKUP(B143,orgànica!A:J,10,FALSE)</f>
        <v>#N/A</v>
      </c>
      <c r="D143" s="182"/>
      <c r="E143" s="182"/>
      <c r="F143" s="182"/>
      <c r="G143" s="182"/>
      <c r="H143" s="182"/>
      <c r="I143" s="182"/>
      <c r="J143" s="182"/>
      <c r="K143" s="189" t="str">
        <f>IFERROR(IF(ISNUMBER(INDEX(Full2!D:D, MATCH(B143, Full2!A:A, 0))),"Sí",IF(ISNUMBER(INDEX(Full2!D:D, MATCH(A143&amp;D143, Full2!A:A, 0))),"Sí","No")),"No")</f>
        <v>No</v>
      </c>
      <c r="L143" s="182"/>
      <c r="M143" s="182"/>
      <c r="N143" s="182"/>
      <c r="O143" s="181"/>
      <c r="P143" s="181"/>
      <c r="Q143" s="181"/>
      <c r="R143" s="181"/>
      <c r="S143" s="181"/>
      <c r="T143" s="181"/>
      <c r="U143" s="181"/>
      <c r="V143" s="181"/>
    </row>
    <row r="144" spans="1:22" x14ac:dyDescent="0.2">
      <c r="A144" s="182"/>
      <c r="B144" s="182"/>
      <c r="C144" s="185" t="e">
        <f>VLOOKUP(B144,orgànica!A:J,10,FALSE)</f>
        <v>#N/A</v>
      </c>
      <c r="D144" s="182"/>
      <c r="E144" s="182"/>
      <c r="F144" s="182"/>
      <c r="G144" s="182"/>
      <c r="H144" s="182"/>
      <c r="I144" s="182"/>
      <c r="J144" s="182"/>
      <c r="K144" s="189" t="str">
        <f>IFERROR(IF(ISNUMBER(INDEX(Full2!D:D, MATCH(B144, Full2!A:A, 0))),"Sí",IF(ISNUMBER(INDEX(Full2!D:D, MATCH(A144&amp;D144, Full2!A:A, 0))),"Sí","No")),"No")</f>
        <v>No</v>
      </c>
      <c r="L144" s="182"/>
      <c r="M144" s="182"/>
      <c r="N144" s="182"/>
      <c r="O144" s="181"/>
      <c r="P144" s="181"/>
      <c r="Q144" s="181"/>
      <c r="R144" s="181"/>
      <c r="S144" s="181"/>
      <c r="T144" s="181"/>
      <c r="U144" s="181"/>
      <c r="V144" s="181"/>
    </row>
    <row r="145" spans="1:22" x14ac:dyDescent="0.2">
      <c r="A145" s="182"/>
      <c r="B145" s="182"/>
      <c r="C145" s="185" t="e">
        <f>VLOOKUP(B145,orgànica!A:J,10,FALSE)</f>
        <v>#N/A</v>
      </c>
      <c r="D145" s="182"/>
      <c r="E145" s="182"/>
      <c r="F145" s="182"/>
      <c r="G145" s="182"/>
      <c r="H145" s="182"/>
      <c r="I145" s="182"/>
      <c r="J145" s="182"/>
      <c r="K145" s="189" t="str">
        <f>IFERROR(IF(ISNUMBER(INDEX(Full2!D:D, MATCH(B145, Full2!A:A, 0))),"Sí",IF(ISNUMBER(INDEX(Full2!D:D, MATCH(A145&amp;D145, Full2!A:A, 0))),"Sí","No")),"No")</f>
        <v>No</v>
      </c>
      <c r="L145" s="182"/>
      <c r="M145" s="182"/>
      <c r="N145" s="182"/>
      <c r="O145" s="181"/>
      <c r="P145" s="181"/>
      <c r="Q145" s="181"/>
      <c r="R145" s="181"/>
      <c r="S145" s="181"/>
      <c r="T145" s="181"/>
      <c r="U145" s="181"/>
      <c r="V145" s="181"/>
    </row>
    <row r="146" spans="1:22" x14ac:dyDescent="0.2">
      <c r="A146" s="182"/>
      <c r="B146" s="182"/>
      <c r="C146" s="185" t="e">
        <f>VLOOKUP(B146,orgànica!A:J,10,FALSE)</f>
        <v>#N/A</v>
      </c>
      <c r="D146" s="182"/>
      <c r="E146" s="182"/>
      <c r="F146" s="182"/>
      <c r="G146" s="182"/>
      <c r="H146" s="182"/>
      <c r="I146" s="182"/>
      <c r="J146" s="182"/>
      <c r="K146" s="189" t="str">
        <f>IFERROR(IF(ISNUMBER(INDEX(Full2!D:D, MATCH(B146, Full2!A:A, 0))),"Sí",IF(ISNUMBER(INDEX(Full2!D:D, MATCH(A146&amp;D146, Full2!A:A, 0))),"Sí","No")),"No")</f>
        <v>No</v>
      </c>
      <c r="L146" s="182"/>
      <c r="M146" s="182"/>
      <c r="N146" s="182"/>
      <c r="O146" s="181"/>
      <c r="P146" s="181"/>
      <c r="Q146" s="181"/>
      <c r="R146" s="181"/>
      <c r="S146" s="181"/>
      <c r="T146" s="181"/>
      <c r="U146" s="181"/>
      <c r="V146" s="181"/>
    </row>
    <row r="147" spans="1:22" x14ac:dyDescent="0.2">
      <c r="A147" s="182"/>
      <c r="B147" s="182"/>
      <c r="C147" s="185" t="e">
        <f>VLOOKUP(B147,orgànica!A:J,10,FALSE)</f>
        <v>#N/A</v>
      </c>
      <c r="D147" s="182"/>
      <c r="E147" s="182"/>
      <c r="F147" s="182"/>
      <c r="G147" s="182"/>
      <c r="H147" s="182"/>
      <c r="I147" s="182"/>
      <c r="J147" s="182"/>
      <c r="K147" s="189" t="str">
        <f>IFERROR(IF(ISNUMBER(INDEX(Full2!D:D, MATCH(B147, Full2!A:A, 0))),"Sí",IF(ISNUMBER(INDEX(Full2!D:D, MATCH(A147&amp;D147, Full2!A:A, 0))),"Sí","No")),"No")</f>
        <v>No</v>
      </c>
      <c r="L147" s="182"/>
      <c r="M147" s="182"/>
      <c r="N147" s="182"/>
      <c r="O147" s="181"/>
      <c r="P147" s="181"/>
      <c r="Q147" s="181"/>
      <c r="R147" s="181"/>
      <c r="S147" s="181"/>
      <c r="T147" s="181"/>
      <c r="U147" s="181"/>
      <c r="V147" s="181"/>
    </row>
    <row r="148" spans="1:22" x14ac:dyDescent="0.2">
      <c r="A148" s="182"/>
      <c r="B148" s="182"/>
      <c r="C148" s="185" t="e">
        <f>VLOOKUP(B148,orgànica!A:J,10,FALSE)</f>
        <v>#N/A</v>
      </c>
      <c r="D148" s="182"/>
      <c r="E148" s="182"/>
      <c r="F148" s="182"/>
      <c r="G148" s="182"/>
      <c r="H148" s="182"/>
      <c r="I148" s="182"/>
      <c r="J148" s="182"/>
      <c r="K148" s="189" t="str">
        <f>IFERROR(IF(ISNUMBER(INDEX(Full2!D:D, MATCH(B148, Full2!A:A, 0))),"Sí",IF(ISNUMBER(INDEX(Full2!D:D, MATCH(A148&amp;D148, Full2!A:A, 0))),"Sí","No")),"No")</f>
        <v>No</v>
      </c>
      <c r="L148" s="182"/>
      <c r="M148" s="182"/>
      <c r="N148" s="182"/>
      <c r="O148" s="181"/>
      <c r="P148" s="181"/>
      <c r="Q148" s="181"/>
      <c r="R148" s="181"/>
      <c r="S148" s="181"/>
      <c r="T148" s="181"/>
      <c r="U148" s="181"/>
      <c r="V148" s="181"/>
    </row>
    <row r="149" spans="1:22" x14ac:dyDescent="0.2">
      <c r="A149" s="182"/>
      <c r="B149" s="182"/>
      <c r="C149" s="185" t="e">
        <f>VLOOKUP(B149,orgànica!A:J,10,FALSE)</f>
        <v>#N/A</v>
      </c>
      <c r="D149" s="182"/>
      <c r="E149" s="182"/>
      <c r="F149" s="182"/>
      <c r="G149" s="182"/>
      <c r="H149" s="182"/>
      <c r="I149" s="182"/>
      <c r="J149" s="182"/>
      <c r="K149" s="189" t="str">
        <f>IFERROR(IF(ISNUMBER(INDEX(Full2!D:D, MATCH(B149, Full2!A:A, 0))),"Sí",IF(ISNUMBER(INDEX(Full2!D:D, MATCH(A149&amp;D149, Full2!A:A, 0))),"Sí","No")),"No")</f>
        <v>No</v>
      </c>
      <c r="L149" s="182"/>
      <c r="M149" s="182"/>
      <c r="N149" s="182"/>
      <c r="O149" s="181"/>
      <c r="P149" s="181"/>
      <c r="Q149" s="181"/>
      <c r="R149" s="181"/>
      <c r="S149" s="181"/>
      <c r="T149" s="181"/>
      <c r="U149" s="181"/>
      <c r="V149" s="181"/>
    </row>
    <row r="150" spans="1:22" x14ac:dyDescent="0.2">
      <c r="A150" s="182"/>
      <c r="B150" s="182"/>
      <c r="C150" s="185" t="e">
        <f>VLOOKUP(B150,orgànica!A:J,10,FALSE)</f>
        <v>#N/A</v>
      </c>
      <c r="D150" s="182"/>
      <c r="E150" s="182"/>
      <c r="F150" s="182"/>
      <c r="G150" s="182"/>
      <c r="H150" s="182"/>
      <c r="I150" s="182"/>
      <c r="J150" s="182"/>
      <c r="K150" s="189" t="str">
        <f>IFERROR(IF(ISNUMBER(INDEX(Full2!D:D, MATCH(B150, Full2!A:A, 0))),"Sí",IF(ISNUMBER(INDEX(Full2!D:D, MATCH(A150&amp;D150, Full2!A:A, 0))),"Sí","No")),"No")</f>
        <v>No</v>
      </c>
      <c r="L150" s="182"/>
      <c r="M150" s="182"/>
      <c r="N150" s="182"/>
      <c r="O150" s="181"/>
      <c r="P150" s="181"/>
      <c r="Q150" s="181"/>
      <c r="R150" s="181"/>
      <c r="S150" s="181"/>
      <c r="T150" s="181"/>
      <c r="U150" s="181"/>
      <c r="V150" s="181"/>
    </row>
    <row r="151" spans="1:22" x14ac:dyDescent="0.2">
      <c r="A151" s="182"/>
      <c r="B151" s="182"/>
      <c r="C151" s="185" t="e">
        <f>VLOOKUP(B151,orgànica!A:J,10,FALSE)</f>
        <v>#N/A</v>
      </c>
      <c r="D151" s="182"/>
      <c r="E151" s="182"/>
      <c r="F151" s="182"/>
      <c r="G151" s="182"/>
      <c r="H151" s="182"/>
      <c r="I151" s="182"/>
      <c r="J151" s="182"/>
      <c r="K151" s="189" t="str">
        <f>IFERROR(IF(ISNUMBER(INDEX(Full2!D:D, MATCH(B151, Full2!A:A, 0))),"Sí",IF(ISNUMBER(INDEX(Full2!D:D, MATCH(A151&amp;D151, Full2!A:A, 0))),"Sí","No")),"No")</f>
        <v>No</v>
      </c>
      <c r="L151" s="182"/>
      <c r="M151" s="182"/>
      <c r="N151" s="182"/>
      <c r="O151" s="181"/>
      <c r="P151" s="181"/>
      <c r="Q151" s="181"/>
      <c r="R151" s="181"/>
      <c r="S151" s="181"/>
      <c r="T151" s="181"/>
      <c r="U151" s="181"/>
      <c r="V151" s="181"/>
    </row>
    <row r="152" spans="1:22" x14ac:dyDescent="0.2">
      <c r="A152" s="182"/>
      <c r="B152" s="182"/>
      <c r="C152" s="185" t="e">
        <f>VLOOKUP(B152,orgànica!A:J,10,FALSE)</f>
        <v>#N/A</v>
      </c>
      <c r="D152" s="182"/>
      <c r="E152" s="182"/>
      <c r="F152" s="182"/>
      <c r="G152" s="182"/>
      <c r="H152" s="182"/>
      <c r="I152" s="182"/>
      <c r="J152" s="182"/>
      <c r="K152" s="189" t="str">
        <f>IFERROR(IF(ISNUMBER(INDEX(Full2!D:D, MATCH(B152, Full2!A:A, 0))),"Sí",IF(ISNUMBER(INDEX(Full2!D:D, MATCH(A152&amp;D152, Full2!A:A, 0))),"Sí","No")),"No")</f>
        <v>No</v>
      </c>
      <c r="L152" s="182"/>
      <c r="M152" s="182"/>
      <c r="N152" s="182"/>
      <c r="O152" s="181"/>
      <c r="P152" s="181"/>
      <c r="Q152" s="181"/>
      <c r="R152" s="181"/>
      <c r="S152" s="181"/>
      <c r="T152" s="181"/>
      <c r="U152" s="181"/>
      <c r="V152" s="181"/>
    </row>
    <row r="153" spans="1:22" x14ac:dyDescent="0.2">
      <c r="A153" s="182"/>
      <c r="B153" s="182"/>
      <c r="C153" s="185" t="e">
        <f>VLOOKUP(B153,orgànica!A:J,10,FALSE)</f>
        <v>#N/A</v>
      </c>
      <c r="D153" s="182"/>
      <c r="E153" s="182"/>
      <c r="F153" s="182"/>
      <c r="G153" s="182"/>
      <c r="H153" s="182"/>
      <c r="I153" s="182"/>
      <c r="J153" s="182"/>
      <c r="K153" s="189" t="str">
        <f>IFERROR(IF(ISNUMBER(INDEX(Full2!D:D, MATCH(B153, Full2!A:A, 0))),"Sí",IF(ISNUMBER(INDEX(Full2!D:D, MATCH(A153&amp;D153, Full2!A:A, 0))),"Sí","No")),"No")</f>
        <v>No</v>
      </c>
      <c r="L153" s="182"/>
      <c r="M153" s="182"/>
      <c r="N153" s="182"/>
      <c r="O153" s="181"/>
      <c r="P153" s="181"/>
      <c r="Q153" s="181"/>
      <c r="R153" s="181"/>
      <c r="S153" s="181"/>
      <c r="T153" s="181"/>
      <c r="U153" s="181"/>
      <c r="V153" s="181"/>
    </row>
    <row r="154" spans="1:22" x14ac:dyDescent="0.2">
      <c r="A154" s="182"/>
      <c r="B154" s="182"/>
      <c r="C154" s="185" t="e">
        <f>VLOOKUP(B154,orgànica!A:J,10,FALSE)</f>
        <v>#N/A</v>
      </c>
      <c r="D154" s="182"/>
      <c r="E154" s="182"/>
      <c r="F154" s="182"/>
      <c r="G154" s="182"/>
      <c r="H154" s="182"/>
      <c r="I154" s="182"/>
      <c r="J154" s="182"/>
      <c r="K154" s="189" t="str">
        <f>IFERROR(IF(ISNUMBER(INDEX(Full2!D:D, MATCH(B154, Full2!A:A, 0))),"Sí",IF(ISNUMBER(INDEX(Full2!D:D, MATCH(A154&amp;D154, Full2!A:A, 0))),"Sí","No")),"No")</f>
        <v>No</v>
      </c>
      <c r="L154" s="182"/>
      <c r="M154" s="182"/>
      <c r="N154" s="182"/>
      <c r="O154" s="181"/>
      <c r="P154" s="181"/>
      <c r="Q154" s="181"/>
      <c r="R154" s="181"/>
      <c r="S154" s="181"/>
      <c r="T154" s="181"/>
      <c r="U154" s="181"/>
      <c r="V154" s="181"/>
    </row>
    <row r="155" spans="1:22" x14ac:dyDescent="0.2">
      <c r="A155" s="182"/>
      <c r="B155" s="182"/>
      <c r="C155" s="185" t="e">
        <f>VLOOKUP(B155,orgànica!A:J,10,FALSE)</f>
        <v>#N/A</v>
      </c>
      <c r="D155" s="182"/>
      <c r="E155" s="182"/>
      <c r="F155" s="182"/>
      <c r="G155" s="182"/>
      <c r="H155" s="182"/>
      <c r="I155" s="182"/>
      <c r="J155" s="182"/>
      <c r="K155" s="189" t="str">
        <f>IFERROR(IF(ISNUMBER(INDEX(Full2!D:D, MATCH(B155, Full2!A:A, 0))),"Sí",IF(ISNUMBER(INDEX(Full2!D:D, MATCH(A155&amp;D155, Full2!A:A, 0))),"Sí","No")),"No")</f>
        <v>No</v>
      </c>
      <c r="L155" s="182"/>
      <c r="M155" s="182"/>
      <c r="N155" s="182"/>
      <c r="O155" s="181"/>
      <c r="P155" s="181"/>
      <c r="Q155" s="181"/>
      <c r="R155" s="181"/>
      <c r="S155" s="181"/>
      <c r="T155" s="181"/>
      <c r="U155" s="181"/>
      <c r="V155" s="181"/>
    </row>
    <row r="156" spans="1:22" x14ac:dyDescent="0.2">
      <c r="A156" s="182"/>
      <c r="B156" s="182"/>
      <c r="C156" s="185" t="e">
        <f>VLOOKUP(B156,orgànica!A:J,10,FALSE)</f>
        <v>#N/A</v>
      </c>
      <c r="D156" s="182"/>
      <c r="E156" s="182"/>
      <c r="F156" s="182"/>
      <c r="G156" s="182"/>
      <c r="H156" s="182"/>
      <c r="I156" s="182"/>
      <c r="J156" s="182"/>
      <c r="K156" s="189" t="str">
        <f>IFERROR(IF(ISNUMBER(INDEX(Full2!D:D, MATCH(B156, Full2!A:A, 0))),"Sí",IF(ISNUMBER(INDEX(Full2!D:D, MATCH(A156&amp;D156, Full2!A:A, 0))),"Sí","No")),"No")</f>
        <v>No</v>
      </c>
      <c r="L156" s="182"/>
      <c r="M156" s="182"/>
      <c r="N156" s="182"/>
      <c r="O156" s="181"/>
      <c r="P156" s="181"/>
      <c r="Q156" s="181"/>
      <c r="R156" s="181"/>
      <c r="S156" s="181"/>
      <c r="T156" s="181"/>
      <c r="U156" s="181"/>
      <c r="V156" s="181"/>
    </row>
    <row r="157" spans="1:22" x14ac:dyDescent="0.2">
      <c r="A157" s="182"/>
      <c r="B157" s="182"/>
      <c r="C157" s="185" t="e">
        <f>VLOOKUP(B157,orgànica!A:J,10,FALSE)</f>
        <v>#N/A</v>
      </c>
      <c r="D157" s="182"/>
      <c r="E157" s="182"/>
      <c r="F157" s="182"/>
      <c r="G157" s="182"/>
      <c r="H157" s="182"/>
      <c r="I157" s="182"/>
      <c r="J157" s="182"/>
      <c r="K157" s="189" t="str">
        <f>IFERROR(IF(ISNUMBER(INDEX(Full2!D:D, MATCH(B157, Full2!A:A, 0))),"Sí",IF(ISNUMBER(INDEX(Full2!D:D, MATCH(A157&amp;D157, Full2!A:A, 0))),"Sí","No")),"No")</f>
        <v>No</v>
      </c>
      <c r="L157" s="182"/>
      <c r="M157" s="182"/>
      <c r="N157" s="182"/>
      <c r="O157" s="181"/>
      <c r="P157" s="181"/>
      <c r="Q157" s="181"/>
      <c r="R157" s="181"/>
      <c r="S157" s="181"/>
      <c r="T157" s="181"/>
      <c r="U157" s="181"/>
      <c r="V157" s="181"/>
    </row>
    <row r="158" spans="1:22" x14ac:dyDescent="0.2">
      <c r="A158" s="182"/>
      <c r="B158" s="182"/>
      <c r="C158" s="185" t="e">
        <f>VLOOKUP(B158,orgànica!A:J,10,FALSE)</f>
        <v>#N/A</v>
      </c>
      <c r="D158" s="182"/>
      <c r="E158" s="182"/>
      <c r="F158" s="182"/>
      <c r="G158" s="182"/>
      <c r="H158" s="182"/>
      <c r="I158" s="182"/>
      <c r="J158" s="182"/>
      <c r="K158" s="189" t="str">
        <f>IFERROR(IF(ISNUMBER(INDEX(Full2!D:D, MATCH(B158, Full2!A:A, 0))),"Sí",IF(ISNUMBER(INDEX(Full2!D:D, MATCH(A158&amp;D158, Full2!A:A, 0))),"Sí","No")),"No")</f>
        <v>No</v>
      </c>
      <c r="L158" s="182"/>
      <c r="M158" s="182"/>
      <c r="N158" s="182"/>
      <c r="O158" s="181"/>
      <c r="P158" s="181"/>
      <c r="Q158" s="181"/>
      <c r="R158" s="181"/>
      <c r="S158" s="181"/>
      <c r="T158" s="181"/>
      <c r="U158" s="181"/>
      <c r="V158" s="181"/>
    </row>
    <row r="159" spans="1:22" x14ac:dyDescent="0.2">
      <c r="A159" s="182"/>
      <c r="B159" s="182"/>
      <c r="C159" s="185" t="e">
        <f>VLOOKUP(B159,orgànica!A:J,10,FALSE)</f>
        <v>#N/A</v>
      </c>
      <c r="D159" s="182"/>
      <c r="E159" s="182"/>
      <c r="F159" s="182"/>
      <c r="G159" s="182"/>
      <c r="H159" s="182"/>
      <c r="I159" s="182"/>
      <c r="J159" s="182"/>
      <c r="K159" s="189" t="str">
        <f>IFERROR(IF(ISNUMBER(INDEX(Full2!D:D, MATCH(B159, Full2!A:A, 0))),"Sí",IF(ISNUMBER(INDEX(Full2!D:D, MATCH(A159&amp;D159, Full2!A:A, 0))),"Sí","No")),"No")</f>
        <v>No</v>
      </c>
      <c r="L159" s="182"/>
      <c r="M159" s="182"/>
      <c r="N159" s="182"/>
      <c r="O159" s="181"/>
      <c r="P159" s="181"/>
      <c r="Q159" s="181"/>
      <c r="R159" s="181"/>
      <c r="S159" s="181"/>
      <c r="T159" s="181"/>
      <c r="U159" s="181"/>
      <c r="V159" s="181"/>
    </row>
    <row r="160" spans="1:22" x14ac:dyDescent="0.2">
      <c r="A160" s="182"/>
      <c r="B160" s="182"/>
      <c r="C160" s="185" t="e">
        <f>VLOOKUP(B160,orgànica!A:J,10,FALSE)</f>
        <v>#N/A</v>
      </c>
      <c r="D160" s="182"/>
      <c r="E160" s="182"/>
      <c r="F160" s="182"/>
      <c r="G160" s="182"/>
      <c r="H160" s="182"/>
      <c r="I160" s="182"/>
      <c r="J160" s="182"/>
      <c r="K160" s="189" t="str">
        <f>IFERROR(IF(ISNUMBER(INDEX(Full2!D:D, MATCH(B160, Full2!A:A, 0))),"Sí",IF(ISNUMBER(INDEX(Full2!D:D, MATCH(A160&amp;D160, Full2!A:A, 0))),"Sí","No")),"No")</f>
        <v>No</v>
      </c>
      <c r="L160" s="182"/>
      <c r="M160" s="182"/>
      <c r="N160" s="182"/>
      <c r="O160" s="181"/>
      <c r="P160" s="181"/>
      <c r="Q160" s="181"/>
      <c r="R160" s="181"/>
      <c r="S160" s="181"/>
      <c r="T160" s="181"/>
      <c r="U160" s="181"/>
      <c r="V160" s="181"/>
    </row>
    <row r="161" spans="1:22" x14ac:dyDescent="0.2">
      <c r="A161" s="182"/>
      <c r="B161" s="182"/>
      <c r="C161" s="185" t="e">
        <f>VLOOKUP(B161,orgànica!A:J,10,FALSE)</f>
        <v>#N/A</v>
      </c>
      <c r="D161" s="182"/>
      <c r="E161" s="182"/>
      <c r="F161" s="182"/>
      <c r="G161" s="182"/>
      <c r="H161" s="182"/>
      <c r="I161" s="182"/>
      <c r="J161" s="182"/>
      <c r="K161" s="189" t="str">
        <f>IFERROR(IF(ISNUMBER(INDEX(Full2!D:D, MATCH(B161, Full2!A:A, 0))),"Sí",IF(ISNUMBER(INDEX(Full2!D:D, MATCH(A161&amp;D161, Full2!A:A, 0))),"Sí","No")),"No")</f>
        <v>No</v>
      </c>
      <c r="L161" s="182"/>
      <c r="M161" s="182"/>
      <c r="N161" s="182"/>
      <c r="O161" s="181"/>
      <c r="P161" s="181"/>
      <c r="Q161" s="181"/>
      <c r="R161" s="181"/>
      <c r="S161" s="181"/>
      <c r="T161" s="181"/>
      <c r="U161" s="181"/>
      <c r="V161" s="181"/>
    </row>
    <row r="162" spans="1:22" x14ac:dyDescent="0.2">
      <c r="A162" s="182"/>
      <c r="B162" s="182"/>
      <c r="C162" s="185" t="e">
        <f>VLOOKUP(B162,orgànica!A:J,10,FALSE)</f>
        <v>#N/A</v>
      </c>
      <c r="D162" s="182"/>
      <c r="E162" s="182"/>
      <c r="F162" s="182"/>
      <c r="G162" s="182"/>
      <c r="H162" s="182"/>
      <c r="I162" s="182"/>
      <c r="J162" s="182"/>
      <c r="K162" s="189" t="str">
        <f>IFERROR(IF(ISNUMBER(INDEX(Full2!D:D, MATCH(B162, Full2!A:A, 0))),"Sí",IF(ISNUMBER(INDEX(Full2!D:D, MATCH(A162&amp;D162, Full2!A:A, 0))),"Sí","No")),"No")</f>
        <v>No</v>
      </c>
      <c r="L162" s="182"/>
      <c r="M162" s="182"/>
      <c r="N162" s="182"/>
      <c r="O162" s="181"/>
      <c r="P162" s="181"/>
      <c r="Q162" s="181"/>
      <c r="R162" s="181"/>
      <c r="S162" s="181"/>
      <c r="T162" s="181"/>
      <c r="U162" s="181"/>
      <c r="V162" s="181"/>
    </row>
    <row r="163" spans="1:22" x14ac:dyDescent="0.2">
      <c r="A163" s="182"/>
      <c r="B163" s="182"/>
      <c r="C163" s="185" t="e">
        <f>VLOOKUP(B163,orgànica!A:J,10,FALSE)</f>
        <v>#N/A</v>
      </c>
      <c r="D163" s="182"/>
      <c r="E163" s="182"/>
      <c r="F163" s="182"/>
      <c r="G163" s="182"/>
      <c r="H163" s="182"/>
      <c r="I163" s="182"/>
      <c r="J163" s="182"/>
      <c r="K163" s="189" t="str">
        <f>IFERROR(IF(ISNUMBER(INDEX(Full2!D:D, MATCH(B163, Full2!A:A, 0))),"Sí",IF(ISNUMBER(INDEX(Full2!D:D, MATCH(A163&amp;D163, Full2!A:A, 0))),"Sí","No")),"No")</f>
        <v>No</v>
      </c>
      <c r="L163" s="182"/>
      <c r="M163" s="182"/>
      <c r="N163" s="182"/>
      <c r="O163" s="181"/>
      <c r="P163" s="181"/>
      <c r="Q163" s="181"/>
      <c r="R163" s="181"/>
      <c r="S163" s="181"/>
      <c r="T163" s="181"/>
      <c r="U163" s="181"/>
      <c r="V163" s="181"/>
    </row>
    <row r="164" spans="1:22" x14ac:dyDescent="0.2">
      <c r="A164" s="182"/>
      <c r="B164" s="182"/>
      <c r="C164" s="185" t="e">
        <f>VLOOKUP(B164,orgànica!A:J,10,FALSE)</f>
        <v>#N/A</v>
      </c>
      <c r="D164" s="182"/>
      <c r="E164" s="182"/>
      <c r="F164" s="182"/>
      <c r="G164" s="182"/>
      <c r="H164" s="182"/>
      <c r="I164" s="182"/>
      <c r="J164" s="182"/>
      <c r="K164" s="189" t="str">
        <f>IFERROR(IF(ISNUMBER(INDEX(Full2!D:D, MATCH(B164, Full2!A:A, 0))),"Sí",IF(ISNUMBER(INDEX(Full2!D:D, MATCH(A164&amp;D164, Full2!A:A, 0))),"Sí","No")),"No")</f>
        <v>No</v>
      </c>
      <c r="L164" s="182"/>
      <c r="M164" s="182"/>
      <c r="N164" s="182"/>
      <c r="O164" s="181"/>
      <c r="P164" s="181"/>
      <c r="Q164" s="181"/>
      <c r="R164" s="181"/>
      <c r="S164" s="181"/>
      <c r="T164" s="181"/>
      <c r="U164" s="181"/>
      <c r="V164" s="181"/>
    </row>
    <row r="165" spans="1:22" x14ac:dyDescent="0.2">
      <c r="A165" s="182"/>
      <c r="B165" s="182"/>
      <c r="C165" s="185" t="e">
        <f>VLOOKUP(B165,orgànica!A:J,10,FALSE)</f>
        <v>#N/A</v>
      </c>
      <c r="D165" s="182"/>
      <c r="E165" s="182"/>
      <c r="F165" s="182"/>
      <c r="G165" s="182"/>
      <c r="H165" s="182"/>
      <c r="I165" s="182"/>
      <c r="J165" s="182"/>
      <c r="K165" s="189" t="str">
        <f>IFERROR(IF(ISNUMBER(INDEX(Full2!D:D, MATCH(B165, Full2!A:A, 0))),"Sí",IF(ISNUMBER(INDEX(Full2!D:D, MATCH(A165&amp;D165, Full2!A:A, 0))),"Sí","No")),"No")</f>
        <v>No</v>
      </c>
      <c r="L165" s="182"/>
      <c r="M165" s="182"/>
      <c r="N165" s="182"/>
      <c r="O165" s="181"/>
      <c r="P165" s="181"/>
      <c r="Q165" s="181"/>
      <c r="R165" s="181"/>
      <c r="S165" s="181"/>
      <c r="T165" s="181"/>
      <c r="U165" s="181"/>
      <c r="V165" s="181"/>
    </row>
    <row r="166" spans="1:22" x14ac:dyDescent="0.2">
      <c r="A166" s="182"/>
      <c r="B166" s="182"/>
      <c r="C166" s="185" t="e">
        <f>VLOOKUP(B166,orgànica!A:J,10,FALSE)</f>
        <v>#N/A</v>
      </c>
      <c r="D166" s="182"/>
      <c r="E166" s="182"/>
      <c r="F166" s="182"/>
      <c r="G166" s="182"/>
      <c r="H166" s="182"/>
      <c r="I166" s="182"/>
      <c r="J166" s="182"/>
      <c r="K166" s="189" t="str">
        <f>IFERROR(IF(ISNUMBER(INDEX(Full2!D:D, MATCH(B166, Full2!A:A, 0))),"Sí",IF(ISNUMBER(INDEX(Full2!D:D, MATCH(A166&amp;D166, Full2!A:A, 0))),"Sí","No")),"No")</f>
        <v>No</v>
      </c>
      <c r="L166" s="182"/>
      <c r="M166" s="182"/>
      <c r="N166" s="182"/>
      <c r="O166" s="181"/>
      <c r="P166" s="181"/>
      <c r="Q166" s="181"/>
      <c r="R166" s="181"/>
      <c r="S166" s="181"/>
      <c r="T166" s="181"/>
      <c r="U166" s="181"/>
      <c r="V166" s="181"/>
    </row>
    <row r="167" spans="1:22" x14ac:dyDescent="0.2">
      <c r="A167" s="182"/>
      <c r="B167" s="182"/>
      <c r="C167" s="185" t="e">
        <f>VLOOKUP(B167,orgànica!A:J,10,FALSE)</f>
        <v>#N/A</v>
      </c>
      <c r="D167" s="182"/>
      <c r="E167" s="182"/>
      <c r="F167" s="182"/>
      <c r="G167" s="182"/>
      <c r="H167" s="182"/>
      <c r="I167" s="182"/>
      <c r="J167" s="182"/>
      <c r="K167" s="189" t="str">
        <f>IFERROR(IF(ISNUMBER(INDEX(Full2!D:D, MATCH(B167, Full2!A:A, 0))),"Sí",IF(ISNUMBER(INDEX(Full2!D:D, MATCH(A167&amp;D167, Full2!A:A, 0))),"Sí","No")),"No")</f>
        <v>No</v>
      </c>
      <c r="L167" s="182"/>
      <c r="M167" s="182"/>
      <c r="N167" s="182"/>
      <c r="O167" s="181"/>
      <c r="P167" s="181"/>
      <c r="Q167" s="181"/>
      <c r="R167" s="181"/>
      <c r="S167" s="181"/>
      <c r="T167" s="181"/>
      <c r="U167" s="181"/>
      <c r="V167" s="181"/>
    </row>
    <row r="168" spans="1:22" x14ac:dyDescent="0.2">
      <c r="A168" s="182"/>
      <c r="B168" s="182"/>
      <c r="C168" s="185" t="e">
        <f>VLOOKUP(B168,orgànica!A:J,10,FALSE)</f>
        <v>#N/A</v>
      </c>
      <c r="D168" s="182"/>
      <c r="E168" s="182"/>
      <c r="F168" s="182"/>
      <c r="G168" s="182"/>
      <c r="H168" s="182"/>
      <c r="I168" s="182"/>
      <c r="J168" s="182"/>
      <c r="K168" s="189" t="str">
        <f>IFERROR(IF(ISNUMBER(INDEX(Full2!D:D, MATCH(B168, Full2!A:A, 0))),"Sí",IF(ISNUMBER(INDEX(Full2!D:D, MATCH(A168&amp;D168, Full2!A:A, 0))),"Sí","No")),"No")</f>
        <v>No</v>
      </c>
      <c r="L168" s="182"/>
      <c r="M168" s="182"/>
      <c r="N168" s="182"/>
      <c r="O168" s="181"/>
      <c r="P168" s="181"/>
      <c r="Q168" s="181"/>
      <c r="R168" s="181"/>
      <c r="S168" s="181"/>
      <c r="T168" s="181"/>
      <c r="U168" s="181"/>
      <c r="V168" s="181"/>
    </row>
    <row r="169" spans="1:22" x14ac:dyDescent="0.2">
      <c r="A169" s="182"/>
      <c r="B169" s="182"/>
      <c r="C169" s="185" t="e">
        <f>VLOOKUP(B169,orgànica!A:J,10,FALSE)</f>
        <v>#N/A</v>
      </c>
      <c r="D169" s="182"/>
      <c r="E169" s="182"/>
      <c r="F169" s="182"/>
      <c r="G169" s="182"/>
      <c r="H169" s="182"/>
      <c r="I169" s="182"/>
      <c r="J169" s="182"/>
      <c r="K169" s="189" t="str">
        <f>IFERROR(IF(ISNUMBER(INDEX(Full2!D:D, MATCH(B169, Full2!A:A, 0))),"Sí",IF(ISNUMBER(INDEX(Full2!D:D, MATCH(A169&amp;D169, Full2!A:A, 0))),"Sí","No")),"No")</f>
        <v>No</v>
      </c>
      <c r="L169" s="182"/>
      <c r="M169" s="182"/>
      <c r="N169" s="182"/>
      <c r="O169" s="181"/>
      <c r="P169" s="181"/>
      <c r="Q169" s="181"/>
      <c r="R169" s="181"/>
      <c r="S169" s="181"/>
      <c r="T169" s="181"/>
      <c r="U169" s="181"/>
      <c r="V169" s="181"/>
    </row>
    <row r="170" spans="1:22" x14ac:dyDescent="0.2">
      <c r="A170" s="182"/>
      <c r="B170" s="182"/>
      <c r="C170" s="185" t="e">
        <f>VLOOKUP(B170,orgànica!A:J,10,FALSE)</f>
        <v>#N/A</v>
      </c>
      <c r="D170" s="182"/>
      <c r="E170" s="182"/>
      <c r="F170" s="182"/>
      <c r="G170" s="182"/>
      <c r="H170" s="182"/>
      <c r="I170" s="182"/>
      <c r="J170" s="182"/>
      <c r="K170" s="189" t="str">
        <f>IFERROR(IF(ISNUMBER(INDEX(Full2!D:D, MATCH(B170, Full2!A:A, 0))),"Sí",IF(ISNUMBER(INDEX(Full2!D:D, MATCH(A170&amp;D170, Full2!A:A, 0))),"Sí","No")),"No")</f>
        <v>No</v>
      </c>
      <c r="L170" s="182"/>
      <c r="M170" s="182"/>
      <c r="N170" s="182"/>
      <c r="O170" s="181"/>
      <c r="P170" s="181"/>
      <c r="Q170" s="181"/>
      <c r="R170" s="181"/>
      <c r="S170" s="181"/>
      <c r="T170" s="181"/>
      <c r="U170" s="181"/>
      <c r="V170" s="181"/>
    </row>
    <row r="171" spans="1:22" x14ac:dyDescent="0.2">
      <c r="A171" s="182"/>
      <c r="B171" s="182"/>
      <c r="C171" s="185" t="e">
        <f>VLOOKUP(B171,orgànica!A:J,10,FALSE)</f>
        <v>#N/A</v>
      </c>
      <c r="D171" s="182"/>
      <c r="E171" s="182"/>
      <c r="F171" s="182"/>
      <c r="G171" s="182"/>
      <c r="H171" s="182"/>
      <c r="I171" s="182"/>
      <c r="J171" s="182"/>
      <c r="K171" s="189" t="str">
        <f>IFERROR(IF(ISNUMBER(INDEX(Full2!D:D, MATCH(B171, Full2!A:A, 0))),"Sí",IF(ISNUMBER(INDEX(Full2!D:D, MATCH(A171&amp;D171, Full2!A:A, 0))),"Sí","No")),"No")</f>
        <v>No</v>
      </c>
      <c r="L171" s="182"/>
      <c r="M171" s="182"/>
      <c r="N171" s="182"/>
      <c r="O171" s="181"/>
      <c r="P171" s="181"/>
      <c r="Q171" s="181"/>
      <c r="R171" s="181"/>
      <c r="S171" s="181"/>
      <c r="T171" s="181"/>
      <c r="U171" s="181"/>
      <c r="V171" s="181"/>
    </row>
    <row r="172" spans="1:22" x14ac:dyDescent="0.2">
      <c r="A172" s="182"/>
      <c r="B172" s="182"/>
      <c r="C172" s="185" t="e">
        <f>VLOOKUP(B172,orgànica!A:J,10,FALSE)</f>
        <v>#N/A</v>
      </c>
      <c r="D172" s="182"/>
      <c r="E172" s="182"/>
      <c r="F172" s="182"/>
      <c r="G172" s="182"/>
      <c r="H172" s="182"/>
      <c r="I172" s="182"/>
      <c r="J172" s="182"/>
      <c r="K172" s="189" t="str">
        <f>IFERROR(IF(ISNUMBER(INDEX(Full2!D:D, MATCH(B172, Full2!A:A, 0))),"Sí",IF(ISNUMBER(INDEX(Full2!D:D, MATCH(A172&amp;D172, Full2!A:A, 0))),"Sí","No")),"No")</f>
        <v>No</v>
      </c>
      <c r="L172" s="182"/>
      <c r="M172" s="182"/>
      <c r="N172" s="182"/>
      <c r="O172" s="181"/>
      <c r="P172" s="181"/>
      <c r="Q172" s="181"/>
      <c r="R172" s="181"/>
      <c r="S172" s="181"/>
      <c r="T172" s="181"/>
      <c r="U172" s="181"/>
      <c r="V172" s="181"/>
    </row>
    <row r="173" spans="1:22" x14ac:dyDescent="0.2">
      <c r="A173" s="182"/>
      <c r="B173" s="182"/>
      <c r="C173" s="185" t="e">
        <f>VLOOKUP(B173,orgànica!A:J,10,FALSE)</f>
        <v>#N/A</v>
      </c>
      <c r="D173" s="182"/>
      <c r="E173" s="182"/>
      <c r="F173" s="182"/>
      <c r="G173" s="182"/>
      <c r="H173" s="182"/>
      <c r="I173" s="182"/>
      <c r="J173" s="182"/>
      <c r="K173" s="189" t="str">
        <f>IFERROR(IF(ISNUMBER(INDEX(Full2!D:D, MATCH(B173, Full2!A:A, 0))),"Sí",IF(ISNUMBER(INDEX(Full2!D:D, MATCH(A173&amp;D173, Full2!A:A, 0))),"Sí","No")),"No")</f>
        <v>No</v>
      </c>
      <c r="L173" s="182"/>
      <c r="M173" s="182"/>
      <c r="N173" s="182"/>
      <c r="O173" s="181"/>
      <c r="P173" s="181"/>
      <c r="Q173" s="181"/>
      <c r="R173" s="181"/>
      <c r="S173" s="181"/>
      <c r="T173" s="181"/>
      <c r="U173" s="181"/>
      <c r="V173" s="181"/>
    </row>
    <row r="174" spans="1:22" x14ac:dyDescent="0.2">
      <c r="A174" s="182"/>
      <c r="B174" s="182"/>
      <c r="C174" s="185" t="e">
        <f>VLOOKUP(B174,orgànica!A:J,10,FALSE)</f>
        <v>#N/A</v>
      </c>
      <c r="D174" s="182"/>
      <c r="E174" s="182"/>
      <c r="F174" s="182"/>
      <c r="G174" s="182"/>
      <c r="H174" s="182"/>
      <c r="I174" s="182"/>
      <c r="J174" s="182"/>
      <c r="K174" s="189" t="str">
        <f>IFERROR(IF(ISNUMBER(INDEX(Full2!D:D, MATCH(B174, Full2!A:A, 0))),"Sí",IF(ISNUMBER(INDEX(Full2!D:D, MATCH(A174&amp;D174, Full2!A:A, 0))),"Sí","No")),"No")</f>
        <v>No</v>
      </c>
      <c r="L174" s="182"/>
      <c r="M174" s="182"/>
      <c r="N174" s="182"/>
      <c r="O174" s="181"/>
      <c r="P174" s="181"/>
      <c r="Q174" s="181"/>
      <c r="R174" s="181"/>
      <c r="S174" s="181"/>
      <c r="T174" s="181"/>
      <c r="U174" s="181"/>
      <c r="V174" s="181"/>
    </row>
    <row r="175" spans="1:22" x14ac:dyDescent="0.2">
      <c r="A175" s="182"/>
      <c r="B175" s="182"/>
      <c r="C175" s="185" t="e">
        <f>VLOOKUP(B175,orgànica!A:J,10,FALSE)</f>
        <v>#N/A</v>
      </c>
      <c r="D175" s="182"/>
      <c r="E175" s="182"/>
      <c r="F175" s="182"/>
      <c r="G175" s="182"/>
      <c r="H175" s="182"/>
      <c r="I175" s="182"/>
      <c r="J175" s="182"/>
      <c r="K175" s="189" t="str">
        <f>IFERROR(IF(ISNUMBER(INDEX(Full2!D:D, MATCH(B175, Full2!A:A, 0))),"Sí",IF(ISNUMBER(INDEX(Full2!D:D, MATCH(A175&amp;D175, Full2!A:A, 0))),"Sí","No")),"No")</f>
        <v>No</v>
      </c>
      <c r="L175" s="182"/>
      <c r="M175" s="182"/>
      <c r="N175" s="182"/>
      <c r="O175" s="181"/>
      <c r="P175" s="181"/>
      <c r="Q175" s="181"/>
      <c r="R175" s="181"/>
      <c r="S175" s="181"/>
      <c r="T175" s="181"/>
      <c r="U175" s="181"/>
      <c r="V175" s="181"/>
    </row>
    <row r="176" spans="1:22" x14ac:dyDescent="0.2">
      <c r="A176" s="182"/>
      <c r="B176" s="182"/>
      <c r="C176" s="185" t="e">
        <f>VLOOKUP(B176,orgànica!A:J,10,FALSE)</f>
        <v>#N/A</v>
      </c>
      <c r="D176" s="182"/>
      <c r="E176" s="182"/>
      <c r="F176" s="182"/>
      <c r="G176" s="182"/>
      <c r="H176" s="182"/>
      <c r="I176" s="182"/>
      <c r="J176" s="182"/>
      <c r="K176" s="189" t="str">
        <f>IFERROR(IF(ISNUMBER(INDEX(Full2!D:D, MATCH(B176, Full2!A:A, 0))),"Sí",IF(ISNUMBER(INDEX(Full2!D:D, MATCH(A176&amp;D176, Full2!A:A, 0))),"Sí","No")),"No")</f>
        <v>No</v>
      </c>
      <c r="L176" s="182"/>
      <c r="M176" s="182"/>
      <c r="N176" s="182"/>
      <c r="O176" s="181"/>
      <c r="P176" s="181"/>
      <c r="Q176" s="181"/>
      <c r="R176" s="181"/>
      <c r="S176" s="181"/>
      <c r="T176" s="181"/>
      <c r="U176" s="181"/>
      <c r="V176" s="181"/>
    </row>
    <row r="177" spans="1:22" x14ac:dyDescent="0.2">
      <c r="A177" s="182"/>
      <c r="B177" s="182"/>
      <c r="C177" s="185" t="e">
        <f>VLOOKUP(B177,orgànica!A:J,10,FALSE)</f>
        <v>#N/A</v>
      </c>
      <c r="D177" s="182"/>
      <c r="E177" s="182"/>
      <c r="F177" s="182"/>
      <c r="G177" s="182"/>
      <c r="H177" s="182"/>
      <c r="I177" s="182"/>
      <c r="J177" s="182"/>
      <c r="K177" s="189" t="str">
        <f>IFERROR(IF(ISNUMBER(INDEX(Full2!D:D, MATCH(B177, Full2!A:A, 0))),"Sí",IF(ISNUMBER(INDEX(Full2!D:D, MATCH(A177&amp;D177, Full2!A:A, 0))),"Sí","No")),"No")</f>
        <v>No</v>
      </c>
      <c r="L177" s="182"/>
      <c r="M177" s="182"/>
      <c r="N177" s="182"/>
      <c r="O177" s="181"/>
      <c r="P177" s="181"/>
      <c r="Q177" s="181"/>
      <c r="R177" s="181"/>
      <c r="S177" s="181"/>
      <c r="T177" s="181"/>
      <c r="U177" s="181"/>
      <c r="V177" s="181"/>
    </row>
    <row r="178" spans="1:22" x14ac:dyDescent="0.2">
      <c r="A178" s="182"/>
      <c r="B178" s="182"/>
      <c r="C178" s="185" t="e">
        <f>VLOOKUP(B178,orgànica!A:J,10,FALSE)</f>
        <v>#N/A</v>
      </c>
      <c r="D178" s="182"/>
      <c r="E178" s="182"/>
      <c r="F178" s="182"/>
      <c r="G178" s="182"/>
      <c r="H178" s="182"/>
      <c r="I178" s="182"/>
      <c r="J178" s="182"/>
      <c r="K178" s="189" t="str">
        <f>IFERROR(IF(ISNUMBER(INDEX(Full2!D:D, MATCH(B178, Full2!A:A, 0))),"Sí",IF(ISNUMBER(INDEX(Full2!D:D, MATCH(A178&amp;D178, Full2!A:A, 0))),"Sí","No")),"No")</f>
        <v>No</v>
      </c>
      <c r="L178" s="182"/>
      <c r="M178" s="182"/>
      <c r="N178" s="182"/>
      <c r="O178" s="181"/>
      <c r="P178" s="181"/>
      <c r="Q178" s="181"/>
      <c r="R178" s="181"/>
      <c r="S178" s="181"/>
      <c r="T178" s="181"/>
      <c r="U178" s="181"/>
      <c r="V178" s="181"/>
    </row>
    <row r="179" spans="1:22" x14ac:dyDescent="0.2">
      <c r="A179" s="182"/>
      <c r="B179" s="182"/>
      <c r="C179" s="185" t="e">
        <f>VLOOKUP(B179,orgànica!A:J,10,FALSE)</f>
        <v>#N/A</v>
      </c>
      <c r="D179" s="182"/>
      <c r="E179" s="182"/>
      <c r="F179" s="182"/>
      <c r="G179" s="182"/>
      <c r="H179" s="182"/>
      <c r="I179" s="182"/>
      <c r="J179" s="182"/>
      <c r="K179" s="189" t="str">
        <f>IFERROR(IF(ISNUMBER(INDEX(Full2!D:D, MATCH(B179, Full2!A:A, 0))),"Sí",IF(ISNUMBER(INDEX(Full2!D:D, MATCH(A179&amp;D179, Full2!A:A, 0))),"Sí","No")),"No")</f>
        <v>No</v>
      </c>
      <c r="L179" s="182"/>
      <c r="M179" s="182"/>
      <c r="N179" s="182"/>
      <c r="O179" s="181"/>
      <c r="P179" s="181"/>
      <c r="Q179" s="181"/>
      <c r="R179" s="181"/>
      <c r="S179" s="181"/>
      <c r="T179" s="181"/>
      <c r="U179" s="181"/>
      <c r="V179" s="181"/>
    </row>
    <row r="180" spans="1:22" x14ac:dyDescent="0.2">
      <c r="A180" s="182"/>
      <c r="B180" s="182"/>
      <c r="C180" s="185" t="e">
        <f>VLOOKUP(B180,orgànica!A:J,10,FALSE)</f>
        <v>#N/A</v>
      </c>
      <c r="D180" s="182"/>
      <c r="E180" s="182"/>
      <c r="F180" s="182"/>
      <c r="G180" s="182"/>
      <c r="H180" s="182"/>
      <c r="I180" s="182"/>
      <c r="J180" s="182"/>
      <c r="K180" s="189" t="str">
        <f>IFERROR(IF(ISNUMBER(INDEX(Full2!D:D, MATCH(B180, Full2!A:A, 0))),"Sí",IF(ISNUMBER(INDEX(Full2!D:D, MATCH(A180&amp;D180, Full2!A:A, 0))),"Sí","No")),"No")</f>
        <v>No</v>
      </c>
      <c r="L180" s="182"/>
      <c r="M180" s="182"/>
      <c r="N180" s="182"/>
      <c r="O180" s="181"/>
      <c r="P180" s="181"/>
      <c r="Q180" s="181"/>
      <c r="R180" s="181"/>
      <c r="S180" s="181"/>
      <c r="T180" s="181"/>
      <c r="U180" s="181"/>
      <c r="V180" s="181"/>
    </row>
    <row r="181" spans="1:22" x14ac:dyDescent="0.2">
      <c r="A181" s="182"/>
      <c r="B181" s="182"/>
      <c r="C181" s="185" t="e">
        <f>VLOOKUP(B181,orgànica!A:J,10,FALSE)</f>
        <v>#N/A</v>
      </c>
      <c r="D181" s="182"/>
      <c r="E181" s="182"/>
      <c r="F181" s="182"/>
      <c r="G181" s="182"/>
      <c r="H181" s="182"/>
      <c r="I181" s="182"/>
      <c r="J181" s="182"/>
      <c r="K181" s="189" t="str">
        <f>IFERROR(IF(ISNUMBER(INDEX(Full2!D:D, MATCH(B181, Full2!A:A, 0))),"Sí",IF(ISNUMBER(INDEX(Full2!D:D, MATCH(A181&amp;D181, Full2!A:A, 0))),"Sí","No")),"No")</f>
        <v>No</v>
      </c>
      <c r="L181" s="182"/>
      <c r="M181" s="182"/>
      <c r="N181" s="182"/>
      <c r="O181" s="181"/>
      <c r="P181" s="181"/>
      <c r="Q181" s="181"/>
      <c r="R181" s="181"/>
      <c r="S181" s="181"/>
      <c r="T181" s="181"/>
      <c r="U181" s="181"/>
      <c r="V181" s="181"/>
    </row>
    <row r="182" spans="1:22" x14ac:dyDescent="0.2">
      <c r="A182" s="182"/>
      <c r="B182" s="182"/>
      <c r="C182" s="185" t="e">
        <f>VLOOKUP(B182,orgànica!A:J,10,FALSE)</f>
        <v>#N/A</v>
      </c>
      <c r="D182" s="182"/>
      <c r="E182" s="182"/>
      <c r="F182" s="182"/>
      <c r="G182" s="182"/>
      <c r="H182" s="182"/>
      <c r="I182" s="182"/>
      <c r="J182" s="182"/>
      <c r="K182" s="189" t="str">
        <f>IFERROR(IF(ISNUMBER(INDEX(Full2!D:D, MATCH(B182, Full2!A:A, 0))),"Sí",IF(ISNUMBER(INDEX(Full2!D:D, MATCH(A182&amp;D182, Full2!A:A, 0))),"Sí","No")),"No")</f>
        <v>No</v>
      </c>
      <c r="L182" s="182"/>
      <c r="M182" s="182"/>
      <c r="N182" s="182"/>
      <c r="O182" s="181"/>
      <c r="P182" s="181"/>
      <c r="Q182" s="181"/>
      <c r="R182" s="181"/>
      <c r="S182" s="181"/>
      <c r="T182" s="181"/>
      <c r="U182" s="181"/>
      <c r="V182" s="181"/>
    </row>
    <row r="183" spans="1:22" x14ac:dyDescent="0.2">
      <c r="A183" s="182"/>
      <c r="B183" s="182"/>
      <c r="C183" s="185" t="e">
        <f>VLOOKUP(B183,orgànica!A:J,10,FALSE)</f>
        <v>#N/A</v>
      </c>
      <c r="D183" s="182"/>
      <c r="E183" s="182"/>
      <c r="F183" s="182"/>
      <c r="G183" s="182"/>
      <c r="H183" s="182"/>
      <c r="I183" s="182"/>
      <c r="J183" s="182"/>
      <c r="K183" s="189" t="str">
        <f>IFERROR(IF(ISNUMBER(INDEX(Full2!D:D, MATCH(B183, Full2!A:A, 0))),"Sí",IF(ISNUMBER(INDEX(Full2!D:D, MATCH(A183&amp;D183, Full2!A:A, 0))),"Sí","No")),"No")</f>
        <v>No</v>
      </c>
      <c r="L183" s="182"/>
      <c r="M183" s="182"/>
      <c r="N183" s="182"/>
      <c r="O183" s="181"/>
      <c r="P183" s="181"/>
      <c r="Q183" s="181"/>
      <c r="R183" s="181"/>
      <c r="S183" s="181"/>
      <c r="T183" s="181"/>
      <c r="U183" s="181"/>
      <c r="V183" s="181"/>
    </row>
    <row r="184" spans="1:22" x14ac:dyDescent="0.2">
      <c r="A184" s="182"/>
      <c r="B184" s="182"/>
      <c r="C184" s="185" t="e">
        <f>VLOOKUP(B184,orgànica!A:J,10,FALSE)</f>
        <v>#N/A</v>
      </c>
      <c r="D184" s="182"/>
      <c r="E184" s="182"/>
      <c r="F184" s="182"/>
      <c r="G184" s="182"/>
      <c r="H184" s="182"/>
      <c r="I184" s="182"/>
      <c r="J184" s="182"/>
      <c r="K184" s="189" t="str">
        <f>IFERROR(IF(ISNUMBER(INDEX(Full2!D:D, MATCH(B184, Full2!A:A, 0))),"Sí",IF(ISNUMBER(INDEX(Full2!D:D, MATCH(A184&amp;D184, Full2!A:A, 0))),"Sí","No")),"No")</f>
        <v>No</v>
      </c>
      <c r="L184" s="182"/>
      <c r="M184" s="182"/>
      <c r="N184" s="182"/>
      <c r="O184" s="181"/>
      <c r="P184" s="181"/>
      <c r="Q184" s="181"/>
      <c r="R184" s="181"/>
      <c r="S184" s="181"/>
      <c r="T184" s="181"/>
      <c r="U184" s="181"/>
      <c r="V184" s="181"/>
    </row>
    <row r="185" spans="1:22" x14ac:dyDescent="0.2">
      <c r="A185" s="182"/>
      <c r="B185" s="182"/>
      <c r="C185" s="185" t="e">
        <f>VLOOKUP(B185,orgànica!A:J,10,FALSE)</f>
        <v>#N/A</v>
      </c>
      <c r="D185" s="182"/>
      <c r="E185" s="182"/>
      <c r="F185" s="182"/>
      <c r="G185" s="182"/>
      <c r="H185" s="182"/>
      <c r="I185" s="182"/>
      <c r="J185" s="182"/>
      <c r="K185" s="189" t="str">
        <f>IFERROR(IF(ISNUMBER(INDEX(Full2!D:D, MATCH(B185, Full2!A:A, 0))),"Sí",IF(ISNUMBER(INDEX(Full2!D:D, MATCH(A185&amp;D185, Full2!A:A, 0))),"Sí","No")),"No")</f>
        <v>No</v>
      </c>
      <c r="L185" s="182"/>
      <c r="M185" s="182"/>
      <c r="N185" s="182"/>
      <c r="O185" s="181"/>
      <c r="P185" s="181"/>
      <c r="Q185" s="181"/>
      <c r="R185" s="181"/>
      <c r="S185" s="181"/>
      <c r="T185" s="181"/>
      <c r="U185" s="181"/>
      <c r="V185" s="181"/>
    </row>
    <row r="186" spans="1:22" x14ac:dyDescent="0.2">
      <c r="A186" s="182"/>
      <c r="B186" s="182"/>
      <c r="C186" s="185" t="e">
        <f>VLOOKUP(B186,orgànica!A:J,10,FALSE)</f>
        <v>#N/A</v>
      </c>
      <c r="D186" s="182"/>
      <c r="E186" s="182"/>
      <c r="F186" s="182"/>
      <c r="G186" s="182"/>
      <c r="H186" s="182"/>
      <c r="I186" s="182"/>
      <c r="J186" s="182"/>
      <c r="K186" s="189" t="str">
        <f>IFERROR(IF(ISNUMBER(INDEX(Full2!D:D, MATCH(B186, Full2!A:A, 0))),"Sí",IF(ISNUMBER(INDEX(Full2!D:D, MATCH(A186&amp;D186, Full2!A:A, 0))),"Sí","No")),"No")</f>
        <v>No</v>
      </c>
      <c r="L186" s="182"/>
      <c r="M186" s="182"/>
      <c r="N186" s="182"/>
      <c r="O186" s="181"/>
      <c r="P186" s="181"/>
      <c r="Q186" s="181"/>
      <c r="R186" s="181"/>
      <c r="S186" s="181"/>
      <c r="T186" s="181"/>
      <c r="U186" s="181"/>
      <c r="V186" s="181"/>
    </row>
    <row r="187" spans="1:22" x14ac:dyDescent="0.2">
      <c r="A187" s="182"/>
      <c r="B187" s="182"/>
      <c r="C187" s="185" t="e">
        <f>VLOOKUP(B187,orgànica!A:J,10,FALSE)</f>
        <v>#N/A</v>
      </c>
      <c r="D187" s="182"/>
      <c r="E187" s="182"/>
      <c r="F187" s="182"/>
      <c r="G187" s="182"/>
      <c r="H187" s="182"/>
      <c r="I187" s="182"/>
      <c r="J187" s="182"/>
      <c r="K187" s="189" t="str">
        <f>IFERROR(IF(ISNUMBER(INDEX(Full2!D:D, MATCH(B187, Full2!A:A, 0))),"Sí",IF(ISNUMBER(INDEX(Full2!D:D, MATCH(A187&amp;D187, Full2!A:A, 0))),"Sí","No")),"No")</f>
        <v>No</v>
      </c>
      <c r="L187" s="182"/>
      <c r="M187" s="182"/>
      <c r="N187" s="182"/>
      <c r="O187" s="181"/>
      <c r="P187" s="181"/>
      <c r="Q187" s="181"/>
      <c r="R187" s="181"/>
      <c r="S187" s="181"/>
      <c r="T187" s="181"/>
      <c r="U187" s="181"/>
      <c r="V187" s="181"/>
    </row>
    <row r="188" spans="1:22" x14ac:dyDescent="0.2">
      <c r="A188" s="182"/>
      <c r="B188" s="182"/>
      <c r="C188" s="185" t="e">
        <f>VLOOKUP(B188,orgànica!A:J,10,FALSE)</f>
        <v>#N/A</v>
      </c>
      <c r="D188" s="182"/>
      <c r="E188" s="182"/>
      <c r="F188" s="182"/>
      <c r="G188" s="182"/>
      <c r="H188" s="182"/>
      <c r="I188" s="182"/>
      <c r="J188" s="182"/>
      <c r="K188" s="189" t="str">
        <f>IFERROR(IF(ISNUMBER(INDEX(Full2!D:D, MATCH(B188, Full2!A:A, 0))),"Sí",IF(ISNUMBER(INDEX(Full2!D:D, MATCH(A188&amp;D188, Full2!A:A, 0))),"Sí","No")),"No")</f>
        <v>No</v>
      </c>
      <c r="L188" s="182"/>
      <c r="M188" s="182"/>
      <c r="N188" s="182"/>
      <c r="O188" s="181"/>
      <c r="P188" s="181"/>
      <c r="Q188" s="181"/>
      <c r="R188" s="181"/>
      <c r="S188" s="181"/>
      <c r="T188" s="181"/>
      <c r="U188" s="181"/>
      <c r="V188" s="181"/>
    </row>
    <row r="189" spans="1:22" x14ac:dyDescent="0.2">
      <c r="A189" s="182"/>
      <c r="B189" s="182"/>
      <c r="C189" s="185" t="e">
        <f>VLOOKUP(B189,orgànica!A:J,10,FALSE)</f>
        <v>#N/A</v>
      </c>
      <c r="D189" s="182"/>
      <c r="E189" s="182"/>
      <c r="F189" s="182"/>
      <c r="G189" s="182"/>
      <c r="H189" s="182"/>
      <c r="I189" s="182"/>
      <c r="J189" s="182"/>
      <c r="K189" s="189" t="str">
        <f>IFERROR(IF(ISNUMBER(INDEX(Full2!D:D, MATCH(B189, Full2!A:A, 0))),"Sí",IF(ISNUMBER(INDEX(Full2!D:D, MATCH(A189&amp;D189, Full2!A:A, 0))),"Sí","No")),"No")</f>
        <v>No</v>
      </c>
      <c r="L189" s="182"/>
      <c r="M189" s="182"/>
      <c r="N189" s="182"/>
      <c r="O189" s="181"/>
      <c r="P189" s="181"/>
      <c r="Q189" s="181"/>
      <c r="R189" s="181"/>
      <c r="S189" s="181"/>
      <c r="T189" s="181"/>
      <c r="U189" s="181"/>
      <c r="V189" s="181"/>
    </row>
    <row r="190" spans="1:22" x14ac:dyDescent="0.2">
      <c r="A190" s="182"/>
      <c r="B190" s="182"/>
      <c r="C190" s="185" t="e">
        <f>VLOOKUP(B190,orgànica!A:J,10,FALSE)</f>
        <v>#N/A</v>
      </c>
      <c r="D190" s="182"/>
      <c r="E190" s="182"/>
      <c r="F190" s="182"/>
      <c r="G190" s="182"/>
      <c r="H190" s="182"/>
      <c r="I190" s="182"/>
      <c r="J190" s="182"/>
      <c r="K190" s="189" t="str">
        <f>IFERROR(IF(ISNUMBER(INDEX(Full2!D:D, MATCH(B190, Full2!A:A, 0))),"Sí",IF(ISNUMBER(INDEX(Full2!D:D, MATCH(A190&amp;D190, Full2!A:A, 0))),"Sí","No")),"No")</f>
        <v>No</v>
      </c>
      <c r="L190" s="182"/>
      <c r="M190" s="182"/>
      <c r="N190" s="182"/>
      <c r="O190" s="181"/>
      <c r="P190" s="181"/>
      <c r="Q190" s="181"/>
      <c r="R190" s="181"/>
      <c r="S190" s="181"/>
      <c r="T190" s="181"/>
      <c r="U190" s="181"/>
      <c r="V190" s="181"/>
    </row>
    <row r="191" spans="1:22" x14ac:dyDescent="0.2">
      <c r="A191" s="182"/>
      <c r="B191" s="182"/>
      <c r="C191" s="185" t="e">
        <f>VLOOKUP(B191,orgànica!A:J,10,FALSE)</f>
        <v>#N/A</v>
      </c>
      <c r="D191" s="182"/>
      <c r="E191" s="182"/>
      <c r="F191" s="182"/>
      <c r="G191" s="182"/>
      <c r="H191" s="182"/>
      <c r="I191" s="182"/>
      <c r="J191" s="182"/>
      <c r="K191" s="189" t="str">
        <f>IFERROR(IF(ISNUMBER(INDEX(Full2!D:D, MATCH(B191, Full2!A:A, 0))),"Sí",IF(ISNUMBER(INDEX(Full2!D:D, MATCH(A191&amp;D191, Full2!A:A, 0))),"Sí","No")),"No")</f>
        <v>No</v>
      </c>
      <c r="L191" s="182"/>
      <c r="M191" s="182"/>
      <c r="N191" s="182"/>
      <c r="O191" s="181"/>
      <c r="P191" s="181"/>
      <c r="Q191" s="181"/>
      <c r="R191" s="181"/>
      <c r="S191" s="181"/>
      <c r="T191" s="181"/>
      <c r="U191" s="181"/>
      <c r="V191" s="181"/>
    </row>
    <row r="192" spans="1:22" x14ac:dyDescent="0.2">
      <c r="A192" s="182"/>
      <c r="B192" s="182"/>
      <c r="C192" s="185" t="e">
        <f>VLOOKUP(B192,orgànica!A:J,10,FALSE)</f>
        <v>#N/A</v>
      </c>
      <c r="D192" s="182"/>
      <c r="E192" s="182"/>
      <c r="F192" s="182"/>
      <c r="G192" s="182"/>
      <c r="H192" s="182"/>
      <c r="I192" s="182"/>
      <c r="J192" s="182"/>
      <c r="K192" s="189" t="str">
        <f>IFERROR(IF(ISNUMBER(INDEX(Full2!D:D, MATCH(B192, Full2!A:A, 0))),"Sí",IF(ISNUMBER(INDEX(Full2!D:D, MATCH(A192&amp;D192, Full2!A:A, 0))),"Sí","No")),"No")</f>
        <v>No</v>
      </c>
      <c r="L192" s="182"/>
      <c r="M192" s="182"/>
      <c r="N192" s="182"/>
      <c r="O192" s="181"/>
      <c r="P192" s="181"/>
      <c r="Q192" s="181"/>
      <c r="R192" s="181"/>
      <c r="S192" s="181"/>
      <c r="T192" s="181"/>
      <c r="U192" s="181"/>
      <c r="V192" s="181"/>
    </row>
    <row r="193" spans="1:22" x14ac:dyDescent="0.2">
      <c r="A193" s="182"/>
      <c r="B193" s="182"/>
      <c r="C193" s="185" t="e">
        <f>VLOOKUP(B193,orgànica!A:J,10,FALSE)</f>
        <v>#N/A</v>
      </c>
      <c r="D193" s="182"/>
      <c r="E193" s="182"/>
      <c r="F193" s="182"/>
      <c r="G193" s="182"/>
      <c r="H193" s="182"/>
      <c r="I193" s="182"/>
      <c r="J193" s="182"/>
      <c r="K193" s="189" t="str">
        <f>IFERROR(IF(ISNUMBER(INDEX(Full2!D:D, MATCH(B193, Full2!A:A, 0))),"Sí",IF(ISNUMBER(INDEX(Full2!D:D, MATCH(A193&amp;D193, Full2!A:A, 0))),"Sí","No")),"No")</f>
        <v>No</v>
      </c>
      <c r="L193" s="182"/>
      <c r="M193" s="182"/>
      <c r="N193" s="182"/>
      <c r="O193" s="181"/>
      <c r="P193" s="181"/>
      <c r="Q193" s="181"/>
      <c r="R193" s="181"/>
      <c r="S193" s="181"/>
      <c r="T193" s="181"/>
      <c r="U193" s="181"/>
      <c r="V193" s="181"/>
    </row>
    <row r="194" spans="1:22" x14ac:dyDescent="0.2">
      <c r="A194" s="182"/>
      <c r="B194" s="182"/>
      <c r="C194" s="185" t="e">
        <f>VLOOKUP(B194,orgànica!A:J,10,FALSE)</f>
        <v>#N/A</v>
      </c>
      <c r="D194" s="182"/>
      <c r="E194" s="182"/>
      <c r="F194" s="182"/>
      <c r="G194" s="182"/>
      <c r="H194" s="182"/>
      <c r="I194" s="182"/>
      <c r="J194" s="182"/>
      <c r="K194" s="189" t="str">
        <f>IFERROR(IF(ISNUMBER(INDEX(Full2!D:D, MATCH(B194, Full2!A:A, 0))),"Sí",IF(ISNUMBER(INDEX(Full2!D:D, MATCH(A194&amp;D194, Full2!A:A, 0))),"Sí","No")),"No")</f>
        <v>No</v>
      </c>
      <c r="L194" s="182"/>
      <c r="M194" s="182"/>
      <c r="N194" s="182"/>
      <c r="O194" s="181"/>
      <c r="P194" s="181"/>
      <c r="Q194" s="181"/>
      <c r="R194" s="181"/>
      <c r="S194" s="181"/>
      <c r="T194" s="181"/>
      <c r="U194" s="181"/>
      <c r="V194" s="181"/>
    </row>
    <row r="195" spans="1:22" x14ac:dyDescent="0.2">
      <c r="A195" s="182"/>
      <c r="B195" s="182"/>
      <c r="C195" s="185" t="e">
        <f>VLOOKUP(B195,orgànica!A:J,10,FALSE)</f>
        <v>#N/A</v>
      </c>
      <c r="D195" s="182"/>
      <c r="E195" s="182"/>
      <c r="F195" s="182"/>
      <c r="G195" s="182"/>
      <c r="H195" s="182"/>
      <c r="I195" s="182"/>
      <c r="J195" s="182"/>
      <c r="K195" s="189" t="str">
        <f>IFERROR(IF(ISNUMBER(INDEX(Full2!D:D, MATCH(B195, Full2!A:A, 0))),"Sí",IF(ISNUMBER(INDEX(Full2!D:D, MATCH(A195&amp;D195, Full2!A:A, 0))),"Sí","No")),"No")</f>
        <v>No</v>
      </c>
      <c r="L195" s="182"/>
      <c r="M195" s="182"/>
      <c r="N195" s="182"/>
      <c r="O195" s="181"/>
      <c r="P195" s="181"/>
      <c r="Q195" s="181"/>
      <c r="R195" s="181"/>
      <c r="S195" s="181"/>
      <c r="T195" s="181"/>
      <c r="U195" s="181"/>
      <c r="V195" s="181"/>
    </row>
    <row r="196" spans="1:22" x14ac:dyDescent="0.2">
      <c r="A196" s="182"/>
      <c r="B196" s="182"/>
      <c r="C196" s="185" t="e">
        <f>VLOOKUP(B196,orgànica!A:J,10,FALSE)</f>
        <v>#N/A</v>
      </c>
      <c r="D196" s="182"/>
      <c r="E196" s="182"/>
      <c r="F196" s="182"/>
      <c r="G196" s="182"/>
      <c r="H196" s="182"/>
      <c r="I196" s="182"/>
      <c r="J196" s="182"/>
      <c r="K196" s="189" t="str">
        <f>IFERROR(IF(ISNUMBER(INDEX(Full2!D:D, MATCH(B196, Full2!A:A, 0))),"Sí",IF(ISNUMBER(INDEX(Full2!D:D, MATCH(A196&amp;D196, Full2!A:A, 0))),"Sí","No")),"No")</f>
        <v>No</v>
      </c>
      <c r="L196" s="182"/>
      <c r="M196" s="182"/>
      <c r="N196" s="182"/>
      <c r="O196" s="181"/>
      <c r="P196" s="181"/>
      <c r="Q196" s="181"/>
      <c r="R196" s="181"/>
      <c r="S196" s="181"/>
      <c r="T196" s="181"/>
      <c r="U196" s="181"/>
      <c r="V196" s="181"/>
    </row>
    <row r="197" spans="1:22" x14ac:dyDescent="0.2">
      <c r="A197" s="182"/>
      <c r="B197" s="182"/>
      <c r="C197" s="185" t="e">
        <f>VLOOKUP(B197,orgànica!A:J,10,FALSE)</f>
        <v>#N/A</v>
      </c>
      <c r="D197" s="182"/>
      <c r="E197" s="182"/>
      <c r="F197" s="182"/>
      <c r="G197" s="182"/>
      <c r="H197" s="182"/>
      <c r="I197" s="182"/>
      <c r="J197" s="182"/>
      <c r="K197" s="189" t="str">
        <f>IFERROR(IF(ISNUMBER(INDEX(Full2!D:D, MATCH(B197, Full2!A:A, 0))),"Sí",IF(ISNUMBER(INDEX(Full2!D:D, MATCH(A197&amp;D197, Full2!A:A, 0))),"Sí","No")),"No")</f>
        <v>No</v>
      </c>
      <c r="L197" s="182"/>
      <c r="M197" s="182"/>
      <c r="N197" s="182"/>
      <c r="O197" s="181"/>
      <c r="P197" s="181"/>
      <c r="Q197" s="181"/>
      <c r="R197" s="181"/>
      <c r="S197" s="181"/>
      <c r="T197" s="181"/>
      <c r="U197" s="181"/>
      <c r="V197" s="181"/>
    </row>
    <row r="198" spans="1:22" x14ac:dyDescent="0.2">
      <c r="A198" s="182"/>
      <c r="B198" s="182"/>
      <c r="C198" s="185" t="e">
        <f>VLOOKUP(B198,orgànica!A:J,10,FALSE)</f>
        <v>#N/A</v>
      </c>
      <c r="D198" s="182"/>
      <c r="E198" s="182"/>
      <c r="F198" s="182"/>
      <c r="G198" s="182"/>
      <c r="H198" s="182"/>
      <c r="I198" s="182"/>
      <c r="J198" s="182"/>
      <c r="K198" s="189" t="str">
        <f>IFERROR(IF(ISNUMBER(INDEX(Full2!D:D, MATCH(B198, Full2!A:A, 0))),"Sí",IF(ISNUMBER(INDEX(Full2!D:D, MATCH(A198&amp;D198, Full2!A:A, 0))),"Sí","No")),"No")</f>
        <v>No</v>
      </c>
      <c r="L198" s="182"/>
      <c r="M198" s="182"/>
      <c r="N198" s="182"/>
      <c r="O198" s="181"/>
      <c r="P198" s="181"/>
      <c r="Q198" s="181"/>
      <c r="R198" s="181"/>
      <c r="S198" s="181"/>
      <c r="T198" s="181"/>
      <c r="U198" s="181"/>
      <c r="V198" s="181"/>
    </row>
    <row r="199" spans="1:22" x14ac:dyDescent="0.2">
      <c r="A199" s="182"/>
      <c r="B199" s="182"/>
      <c r="C199" s="185" t="e">
        <f>VLOOKUP(B199,orgànica!A:J,10,FALSE)</f>
        <v>#N/A</v>
      </c>
      <c r="D199" s="182"/>
      <c r="E199" s="182"/>
      <c r="F199" s="182"/>
      <c r="G199" s="182"/>
      <c r="H199" s="182"/>
      <c r="I199" s="182"/>
      <c r="J199" s="182"/>
      <c r="K199" s="189" t="str">
        <f>IFERROR(IF(ISNUMBER(INDEX(Full2!D:D, MATCH(B199, Full2!A:A, 0))),"Sí",IF(ISNUMBER(INDEX(Full2!D:D, MATCH(A199&amp;D199, Full2!A:A, 0))),"Sí","No")),"No")</f>
        <v>No</v>
      </c>
      <c r="L199" s="182"/>
      <c r="M199" s="182"/>
      <c r="N199" s="182"/>
      <c r="O199" s="181"/>
      <c r="P199" s="181"/>
      <c r="Q199" s="181"/>
      <c r="R199" s="181"/>
      <c r="S199" s="181"/>
      <c r="T199" s="181"/>
      <c r="U199" s="181"/>
      <c r="V199" s="181"/>
    </row>
    <row r="200" spans="1:22" x14ac:dyDescent="0.2">
      <c r="A200" s="182"/>
      <c r="B200" s="182"/>
      <c r="C200" s="185" t="e">
        <f>VLOOKUP(B200,orgànica!A:J,10,FALSE)</f>
        <v>#N/A</v>
      </c>
      <c r="D200" s="182"/>
      <c r="E200" s="182"/>
      <c r="F200" s="182"/>
      <c r="G200" s="182"/>
      <c r="H200" s="182"/>
      <c r="I200" s="182"/>
      <c r="J200" s="182"/>
      <c r="K200" s="189" t="str">
        <f>IFERROR(IF(ISNUMBER(INDEX(Full2!D:D, MATCH(B200, Full2!A:A, 0))),"Sí",IF(ISNUMBER(INDEX(Full2!D:D, MATCH(A200&amp;D200, Full2!A:A, 0))),"Sí","No")),"No")</f>
        <v>No</v>
      </c>
      <c r="L200" s="182"/>
      <c r="M200" s="182"/>
      <c r="N200" s="182"/>
      <c r="O200" s="181"/>
      <c r="P200" s="181"/>
      <c r="Q200" s="181"/>
      <c r="R200" s="181"/>
      <c r="S200" s="181"/>
      <c r="T200" s="181"/>
      <c r="U200" s="181"/>
      <c r="V200" s="181"/>
    </row>
    <row r="201" spans="1:22" x14ac:dyDescent="0.2">
      <c r="A201" s="182"/>
      <c r="B201" s="182"/>
      <c r="C201" s="185" t="e">
        <f>VLOOKUP(B201,orgànica!A:J,10,FALSE)</f>
        <v>#N/A</v>
      </c>
      <c r="D201" s="182"/>
      <c r="E201" s="182"/>
      <c r="F201" s="182"/>
      <c r="G201" s="182"/>
      <c r="H201" s="182"/>
      <c r="I201" s="182"/>
      <c r="J201" s="182"/>
      <c r="K201" s="189" t="str">
        <f>IFERROR(IF(ISNUMBER(INDEX(Full2!D:D, MATCH(B201, Full2!A:A, 0))),"Sí",IF(ISNUMBER(INDEX(Full2!D:D, MATCH(A201&amp;D201, Full2!A:A, 0))),"Sí","No")),"No")</f>
        <v>No</v>
      </c>
      <c r="L201" s="182"/>
      <c r="M201" s="182"/>
      <c r="N201" s="182"/>
      <c r="O201" s="181"/>
      <c r="P201" s="181"/>
      <c r="Q201" s="181"/>
      <c r="R201" s="181"/>
      <c r="S201" s="181"/>
      <c r="T201" s="181"/>
      <c r="U201" s="181"/>
      <c r="V201" s="181"/>
    </row>
    <row r="202" spans="1:22" x14ac:dyDescent="0.2">
      <c r="A202" s="182"/>
      <c r="B202" s="182"/>
      <c r="C202" s="185" t="e">
        <f>VLOOKUP(B202,orgànica!A:J,10,FALSE)</f>
        <v>#N/A</v>
      </c>
      <c r="D202" s="182"/>
      <c r="E202" s="182"/>
      <c r="F202" s="182"/>
      <c r="G202" s="182"/>
      <c r="H202" s="182"/>
      <c r="I202" s="182"/>
      <c r="J202" s="182"/>
      <c r="K202" s="189" t="str">
        <f>IFERROR(IF(ISNUMBER(INDEX(Full2!D:D, MATCH(B202, Full2!A:A, 0))),"Sí",IF(ISNUMBER(INDEX(Full2!D:D, MATCH(A202&amp;D202, Full2!A:A, 0))),"Sí","No")),"No")</f>
        <v>No</v>
      </c>
      <c r="L202" s="182"/>
      <c r="M202" s="182"/>
      <c r="N202" s="182"/>
      <c r="O202" s="181"/>
      <c r="P202" s="181"/>
      <c r="Q202" s="181"/>
      <c r="R202" s="181"/>
      <c r="S202" s="181"/>
      <c r="T202" s="181"/>
      <c r="U202" s="181"/>
      <c r="V202" s="181"/>
    </row>
    <row r="203" spans="1:22" x14ac:dyDescent="0.2">
      <c r="A203" s="182"/>
      <c r="B203" s="182"/>
      <c r="C203" s="185" t="e">
        <f>VLOOKUP(B203,orgànica!A:J,10,FALSE)</f>
        <v>#N/A</v>
      </c>
      <c r="D203" s="182"/>
      <c r="E203" s="182"/>
      <c r="F203" s="182"/>
      <c r="G203" s="182"/>
      <c r="H203" s="182"/>
      <c r="I203" s="182"/>
      <c r="J203" s="182"/>
      <c r="K203" s="189" t="str">
        <f>IFERROR(IF(ISNUMBER(INDEX(Full2!D:D, MATCH(B203, Full2!A:A, 0))),"Sí",IF(ISNUMBER(INDEX(Full2!D:D, MATCH(A203&amp;D203, Full2!A:A, 0))),"Sí","No")),"No")</f>
        <v>No</v>
      </c>
      <c r="L203" s="182"/>
      <c r="M203" s="182"/>
      <c r="N203" s="182"/>
      <c r="O203" s="181"/>
      <c r="P203" s="181"/>
      <c r="Q203" s="181"/>
      <c r="R203" s="181"/>
      <c r="S203" s="181"/>
      <c r="T203" s="181"/>
      <c r="U203" s="181"/>
      <c r="V203" s="181"/>
    </row>
    <row r="204" spans="1:22" x14ac:dyDescent="0.2">
      <c r="A204" s="182"/>
      <c r="B204" s="182"/>
      <c r="C204" s="185" t="e">
        <f>VLOOKUP(B204,orgànica!A:J,10,FALSE)</f>
        <v>#N/A</v>
      </c>
      <c r="D204" s="182"/>
      <c r="E204" s="182"/>
      <c r="F204" s="182"/>
      <c r="G204" s="182"/>
      <c r="H204" s="182"/>
      <c r="I204" s="182"/>
      <c r="J204" s="182"/>
      <c r="K204" s="189" t="str">
        <f>IFERROR(IF(ISNUMBER(INDEX(Full2!D:D, MATCH(B204, Full2!A:A, 0))),"Sí",IF(ISNUMBER(INDEX(Full2!D:D, MATCH(A204&amp;D204, Full2!A:A, 0))),"Sí","No")),"No")</f>
        <v>No</v>
      </c>
      <c r="L204" s="182"/>
      <c r="M204" s="182"/>
      <c r="N204" s="182"/>
      <c r="O204" s="181"/>
      <c r="P204" s="181"/>
      <c r="Q204" s="181"/>
      <c r="R204" s="181"/>
      <c r="S204" s="181"/>
      <c r="T204" s="181"/>
      <c r="U204" s="181"/>
      <c r="V204" s="181"/>
    </row>
    <row r="205" spans="1:22" x14ac:dyDescent="0.2">
      <c r="A205" s="182"/>
      <c r="B205" s="182"/>
      <c r="C205" s="185" t="e">
        <f>VLOOKUP(B205,orgànica!A:J,10,FALSE)</f>
        <v>#N/A</v>
      </c>
      <c r="D205" s="182"/>
      <c r="E205" s="182"/>
      <c r="F205" s="182"/>
      <c r="G205" s="182"/>
      <c r="H205" s="182"/>
      <c r="I205" s="182"/>
      <c r="J205" s="182"/>
      <c r="K205" s="189" t="str">
        <f>IFERROR(IF(ISNUMBER(INDEX(Full2!D:D, MATCH(B205, Full2!A:A, 0))),"Sí",IF(ISNUMBER(INDEX(Full2!D:D, MATCH(A205&amp;D205, Full2!A:A, 0))),"Sí","No")),"No")</f>
        <v>No</v>
      </c>
      <c r="L205" s="182"/>
      <c r="M205" s="182"/>
      <c r="N205" s="182"/>
      <c r="O205" s="181"/>
      <c r="P205" s="181"/>
      <c r="Q205" s="181"/>
      <c r="R205" s="181"/>
      <c r="S205" s="181"/>
      <c r="T205" s="181"/>
      <c r="U205" s="181"/>
      <c r="V205" s="181"/>
    </row>
    <row r="206" spans="1:22" x14ac:dyDescent="0.2">
      <c r="A206" s="182"/>
      <c r="B206" s="182"/>
      <c r="C206" s="185" t="e">
        <f>VLOOKUP(B206,orgànica!A:J,10,FALSE)</f>
        <v>#N/A</v>
      </c>
      <c r="D206" s="182"/>
      <c r="E206" s="182"/>
      <c r="F206" s="182"/>
      <c r="G206" s="182"/>
      <c r="H206" s="182"/>
      <c r="I206" s="182"/>
      <c r="J206" s="182"/>
      <c r="K206" s="189" t="str">
        <f>IFERROR(IF(ISNUMBER(INDEX(Full2!D:D, MATCH(B206, Full2!A:A, 0))),"Sí",IF(ISNUMBER(INDEX(Full2!D:D, MATCH(A206&amp;D206, Full2!A:A, 0))),"Sí","No")),"No")</f>
        <v>No</v>
      </c>
      <c r="L206" s="182"/>
      <c r="M206" s="182"/>
      <c r="N206" s="182"/>
      <c r="O206" s="181"/>
      <c r="P206" s="181"/>
      <c r="Q206" s="181"/>
      <c r="R206" s="181"/>
      <c r="S206" s="181"/>
      <c r="T206" s="181"/>
      <c r="U206" s="181"/>
      <c r="V206" s="181"/>
    </row>
    <row r="207" spans="1:22" x14ac:dyDescent="0.2">
      <c r="A207" s="182"/>
      <c r="B207" s="182"/>
      <c r="C207" s="185" t="e">
        <f>VLOOKUP(B207,orgànica!A:J,10,FALSE)</f>
        <v>#N/A</v>
      </c>
      <c r="D207" s="182"/>
      <c r="E207" s="182"/>
      <c r="F207" s="182"/>
      <c r="G207" s="182"/>
      <c r="H207" s="182"/>
      <c r="I207" s="182"/>
      <c r="J207" s="182"/>
      <c r="K207" s="189" t="str">
        <f>IFERROR(IF(ISNUMBER(INDEX(Full2!D:D, MATCH(B207, Full2!A:A, 0))),"Sí",IF(ISNUMBER(INDEX(Full2!D:D, MATCH(A207&amp;D207, Full2!A:A, 0))),"Sí","No")),"No")</f>
        <v>No</v>
      </c>
      <c r="L207" s="182"/>
      <c r="M207" s="182"/>
      <c r="N207" s="182"/>
      <c r="O207" s="181"/>
      <c r="P207" s="181"/>
      <c r="Q207" s="181"/>
      <c r="R207" s="181"/>
      <c r="S207" s="181"/>
      <c r="T207" s="181"/>
      <c r="U207" s="181"/>
      <c r="V207" s="181"/>
    </row>
    <row r="208" spans="1:22" x14ac:dyDescent="0.2">
      <c r="A208" s="182"/>
      <c r="B208" s="182"/>
      <c r="C208" s="185" t="e">
        <f>VLOOKUP(B208,orgànica!A:J,10,FALSE)</f>
        <v>#N/A</v>
      </c>
      <c r="D208" s="182"/>
      <c r="E208" s="182"/>
      <c r="F208" s="182"/>
      <c r="G208" s="182"/>
      <c r="H208" s="182"/>
      <c r="I208" s="182"/>
      <c r="J208" s="182"/>
      <c r="K208" s="189" t="str">
        <f>IFERROR(IF(ISNUMBER(INDEX(Full2!D:D, MATCH(B208, Full2!A:A, 0))),"Sí",IF(ISNUMBER(INDEX(Full2!D:D, MATCH(A208&amp;D208, Full2!A:A, 0))),"Sí","No")),"No")</f>
        <v>No</v>
      </c>
      <c r="L208" s="182"/>
      <c r="M208" s="182"/>
      <c r="N208" s="182"/>
      <c r="O208" s="181"/>
      <c r="P208" s="181"/>
      <c r="Q208" s="181"/>
      <c r="R208" s="181"/>
      <c r="S208" s="181"/>
      <c r="T208" s="181"/>
      <c r="U208" s="181"/>
      <c r="V208" s="181"/>
    </row>
    <row r="209" spans="1:22" x14ac:dyDescent="0.2">
      <c r="A209" s="182"/>
      <c r="B209" s="182"/>
      <c r="C209" s="185" t="e">
        <f>VLOOKUP(B209,orgànica!A:J,10,FALSE)</f>
        <v>#N/A</v>
      </c>
      <c r="D209" s="182"/>
      <c r="E209" s="182"/>
      <c r="F209" s="182"/>
      <c r="G209" s="182"/>
      <c r="H209" s="182"/>
      <c r="I209" s="182"/>
      <c r="J209" s="182"/>
      <c r="K209" s="189" t="str">
        <f>IFERROR(IF(ISNUMBER(INDEX(Full2!D:D, MATCH(B209, Full2!A:A, 0))),"Sí",IF(ISNUMBER(INDEX(Full2!D:D, MATCH(A209&amp;D209, Full2!A:A, 0))),"Sí","No")),"No")</f>
        <v>No</v>
      </c>
      <c r="L209" s="182"/>
      <c r="M209" s="182"/>
      <c r="N209" s="182"/>
      <c r="O209" s="181"/>
      <c r="P209" s="181"/>
      <c r="Q209" s="181"/>
      <c r="R209" s="181"/>
      <c r="S209" s="181"/>
      <c r="T209" s="181"/>
      <c r="U209" s="181"/>
      <c r="V209" s="181"/>
    </row>
    <row r="210" spans="1:22" x14ac:dyDescent="0.2">
      <c r="A210" s="182"/>
      <c r="B210" s="182"/>
      <c r="C210" s="185" t="e">
        <f>VLOOKUP(B210,orgànica!A:J,10,FALSE)</f>
        <v>#N/A</v>
      </c>
      <c r="D210" s="182"/>
      <c r="E210" s="182"/>
      <c r="F210" s="182"/>
      <c r="G210" s="182"/>
      <c r="H210" s="182"/>
      <c r="I210" s="182"/>
      <c r="J210" s="182"/>
      <c r="K210" s="189" t="str">
        <f>IFERROR(IF(ISNUMBER(INDEX(Full2!D:D, MATCH(B210, Full2!A:A, 0))),"Sí",IF(ISNUMBER(INDEX(Full2!D:D, MATCH(A210&amp;D210, Full2!A:A, 0))),"Sí","No")),"No")</f>
        <v>No</v>
      </c>
      <c r="L210" s="182"/>
      <c r="M210" s="182"/>
      <c r="N210" s="182"/>
      <c r="O210" s="181"/>
      <c r="P210" s="181"/>
      <c r="Q210" s="181"/>
      <c r="R210" s="181"/>
      <c r="S210" s="181"/>
      <c r="T210" s="181"/>
      <c r="U210" s="181"/>
      <c r="V210" s="181"/>
    </row>
    <row r="211" spans="1:22" x14ac:dyDescent="0.2">
      <c r="A211" s="182"/>
      <c r="B211" s="182"/>
      <c r="D211" s="182"/>
      <c r="E211" s="182"/>
      <c r="F211" s="182"/>
      <c r="G211" s="182"/>
      <c r="H211" s="182"/>
      <c r="I211" s="182"/>
      <c r="J211" s="182"/>
      <c r="K211" s="189"/>
      <c r="L211" s="182"/>
      <c r="M211" s="182"/>
      <c r="N211" s="182"/>
      <c r="O211" s="181"/>
      <c r="P211" s="181"/>
      <c r="Q211" s="181"/>
      <c r="R211" s="181"/>
      <c r="S211" s="181"/>
      <c r="T211" s="181"/>
      <c r="U211" s="181"/>
      <c r="V211" s="181"/>
    </row>
    <row r="212" spans="1:22" x14ac:dyDescent="0.2">
      <c r="A212" s="182"/>
      <c r="B212" s="182"/>
      <c r="D212" s="182"/>
      <c r="E212" s="182"/>
      <c r="F212" s="182"/>
      <c r="G212" s="182"/>
      <c r="H212" s="182"/>
      <c r="I212" s="182"/>
      <c r="J212" s="182"/>
      <c r="K212" s="189"/>
      <c r="L212" s="182"/>
      <c r="M212" s="182"/>
      <c r="N212" s="182"/>
      <c r="O212" s="181"/>
      <c r="P212" s="181"/>
      <c r="Q212" s="181"/>
      <c r="R212" s="181"/>
      <c r="S212" s="181"/>
      <c r="T212" s="181"/>
      <c r="U212" s="181"/>
      <c r="V212" s="181"/>
    </row>
    <row r="213" spans="1:22" x14ac:dyDescent="0.2">
      <c r="A213" s="182"/>
      <c r="B213" s="182"/>
      <c r="D213" s="182"/>
      <c r="E213" s="182"/>
      <c r="F213" s="182"/>
      <c r="G213" s="182"/>
      <c r="H213" s="182"/>
      <c r="I213" s="182"/>
      <c r="J213" s="182"/>
      <c r="K213" s="189"/>
      <c r="L213" s="182"/>
      <c r="M213" s="182"/>
      <c r="N213" s="182"/>
      <c r="O213" s="181"/>
      <c r="P213" s="181"/>
      <c r="Q213" s="181"/>
      <c r="R213" s="181"/>
      <c r="S213" s="181"/>
      <c r="T213" s="181"/>
      <c r="U213" s="181"/>
      <c r="V213" s="181"/>
    </row>
    <row r="214" spans="1:22" x14ac:dyDescent="0.2">
      <c r="A214" s="182"/>
      <c r="B214" s="182"/>
      <c r="D214" s="182"/>
      <c r="E214" s="182"/>
      <c r="F214" s="182"/>
      <c r="G214" s="182"/>
      <c r="H214" s="182"/>
      <c r="I214" s="182"/>
      <c r="J214" s="182"/>
      <c r="K214" s="189"/>
      <c r="L214" s="182"/>
      <c r="M214" s="182"/>
      <c r="N214" s="182"/>
      <c r="O214" s="181"/>
      <c r="P214" s="181"/>
      <c r="Q214" s="181"/>
      <c r="R214" s="181"/>
      <c r="S214" s="181"/>
      <c r="T214" s="181"/>
      <c r="U214" s="181"/>
      <c r="V214" s="181"/>
    </row>
    <row r="215" spans="1:22" x14ac:dyDescent="0.2">
      <c r="A215" s="182"/>
      <c r="B215" s="182"/>
      <c r="D215" s="182"/>
      <c r="E215" s="182"/>
      <c r="F215" s="182"/>
      <c r="G215" s="182"/>
      <c r="H215" s="182"/>
      <c r="I215" s="182"/>
      <c r="J215" s="182"/>
      <c r="K215" s="189"/>
      <c r="L215" s="182"/>
      <c r="M215" s="182"/>
      <c r="N215" s="182"/>
      <c r="O215" s="181"/>
      <c r="P215" s="181"/>
      <c r="Q215" s="181"/>
      <c r="R215" s="181"/>
      <c r="S215" s="181"/>
      <c r="T215" s="181"/>
      <c r="U215" s="181"/>
      <c r="V215" s="181"/>
    </row>
    <row r="216" spans="1:22" x14ac:dyDescent="0.2">
      <c r="A216" s="182"/>
      <c r="B216" s="182"/>
      <c r="D216" s="182"/>
      <c r="E216" s="182"/>
      <c r="F216" s="182"/>
      <c r="G216" s="182"/>
      <c r="H216" s="182"/>
      <c r="I216" s="182"/>
      <c r="J216" s="182"/>
      <c r="K216" s="189"/>
      <c r="L216" s="182"/>
      <c r="M216" s="182"/>
      <c r="N216" s="182"/>
      <c r="O216" s="181"/>
      <c r="P216" s="181"/>
      <c r="Q216" s="181"/>
      <c r="R216" s="181"/>
      <c r="S216" s="181"/>
      <c r="T216" s="181"/>
      <c r="U216" s="181"/>
      <c r="V216" s="181"/>
    </row>
    <row r="217" spans="1:22" x14ac:dyDescent="0.2">
      <c r="A217" s="182"/>
      <c r="B217" s="182"/>
      <c r="D217" s="182"/>
      <c r="E217" s="182"/>
      <c r="F217" s="182"/>
      <c r="G217" s="182"/>
      <c r="H217" s="182"/>
      <c r="I217" s="182"/>
      <c r="J217" s="182"/>
      <c r="K217" s="189"/>
      <c r="L217" s="182"/>
      <c r="M217" s="182"/>
      <c r="N217" s="182"/>
      <c r="O217" s="181"/>
      <c r="P217" s="181"/>
      <c r="Q217" s="181"/>
      <c r="R217" s="181"/>
      <c r="S217" s="181"/>
      <c r="T217" s="181"/>
      <c r="U217" s="181"/>
      <c r="V217" s="181"/>
    </row>
    <row r="218" spans="1:22" x14ac:dyDescent="0.2">
      <c r="A218" s="182"/>
      <c r="B218" s="182"/>
      <c r="D218" s="182"/>
      <c r="E218" s="182"/>
      <c r="F218" s="182"/>
      <c r="G218" s="182"/>
      <c r="H218" s="182"/>
      <c r="I218" s="182"/>
      <c r="J218" s="182"/>
      <c r="K218" s="189"/>
      <c r="L218" s="182"/>
      <c r="M218" s="182"/>
      <c r="N218" s="182"/>
      <c r="O218" s="181"/>
      <c r="P218" s="181"/>
      <c r="Q218" s="181"/>
      <c r="R218" s="181"/>
      <c r="S218" s="181"/>
      <c r="T218" s="181"/>
      <c r="U218" s="181"/>
      <c r="V218" s="181"/>
    </row>
    <row r="219" spans="1:22" x14ac:dyDescent="0.2">
      <c r="A219" s="182"/>
      <c r="B219" s="182"/>
      <c r="D219" s="182"/>
      <c r="E219" s="182"/>
      <c r="F219" s="182"/>
      <c r="G219" s="182"/>
      <c r="H219" s="182"/>
      <c r="I219" s="182"/>
      <c r="J219" s="182"/>
      <c r="K219" s="189"/>
      <c r="L219" s="182"/>
      <c r="M219" s="182"/>
      <c r="N219" s="182"/>
      <c r="O219" s="181"/>
      <c r="P219" s="181"/>
      <c r="Q219" s="181"/>
      <c r="R219" s="181"/>
      <c r="S219" s="181"/>
      <c r="T219" s="181"/>
      <c r="U219" s="181"/>
      <c r="V219" s="181"/>
    </row>
    <row r="220" spans="1:22" x14ac:dyDescent="0.2">
      <c r="A220" s="182"/>
      <c r="B220" s="182"/>
      <c r="D220" s="182"/>
      <c r="E220" s="182"/>
      <c r="F220" s="182"/>
      <c r="G220" s="182"/>
      <c r="H220" s="182"/>
      <c r="I220" s="182"/>
      <c r="J220" s="182"/>
      <c r="K220" s="189"/>
      <c r="L220" s="182"/>
      <c r="M220" s="182"/>
      <c r="N220" s="182"/>
      <c r="O220" s="181"/>
      <c r="P220" s="181"/>
      <c r="Q220" s="181"/>
      <c r="R220" s="181"/>
      <c r="S220" s="181"/>
      <c r="T220" s="181"/>
      <c r="U220" s="181"/>
      <c r="V220" s="181"/>
    </row>
    <row r="221" spans="1:22" x14ac:dyDescent="0.2">
      <c r="A221" s="182"/>
      <c r="B221" s="182"/>
      <c r="D221" s="182"/>
      <c r="E221" s="182"/>
      <c r="F221" s="182"/>
      <c r="G221" s="182"/>
      <c r="H221" s="182"/>
      <c r="I221" s="182"/>
      <c r="J221" s="182"/>
      <c r="K221" s="189"/>
      <c r="L221" s="182"/>
      <c r="M221" s="182"/>
      <c r="N221" s="182"/>
      <c r="O221" s="181"/>
      <c r="P221" s="181"/>
      <c r="Q221" s="181"/>
      <c r="R221" s="181"/>
      <c r="S221" s="181"/>
      <c r="T221" s="181"/>
      <c r="U221" s="181"/>
      <c r="V221" s="181"/>
    </row>
    <row r="222" spans="1:22" x14ac:dyDescent="0.2">
      <c r="A222" s="182"/>
      <c r="B222" s="182"/>
      <c r="D222" s="182"/>
      <c r="E222" s="182"/>
      <c r="F222" s="182"/>
      <c r="G222" s="182"/>
      <c r="H222" s="182"/>
      <c r="I222" s="182"/>
      <c r="J222" s="182"/>
      <c r="K222" s="189"/>
      <c r="L222" s="182"/>
      <c r="M222" s="182"/>
      <c r="N222" s="182"/>
      <c r="O222" s="181"/>
      <c r="P222" s="181"/>
      <c r="Q222" s="181"/>
      <c r="R222" s="181"/>
      <c r="S222" s="181"/>
      <c r="T222" s="181"/>
      <c r="U222" s="181"/>
      <c r="V222" s="181"/>
    </row>
    <row r="223" spans="1:22" x14ac:dyDescent="0.2">
      <c r="A223" s="182"/>
      <c r="B223" s="182"/>
      <c r="D223" s="182"/>
      <c r="E223" s="182"/>
      <c r="F223" s="182"/>
      <c r="G223" s="182"/>
      <c r="H223" s="182"/>
      <c r="I223" s="182"/>
      <c r="J223" s="182"/>
      <c r="K223" s="189"/>
      <c r="L223" s="182"/>
      <c r="M223" s="182"/>
      <c r="N223" s="182"/>
      <c r="O223" s="181"/>
      <c r="P223" s="181"/>
      <c r="Q223" s="181"/>
      <c r="R223" s="181"/>
      <c r="S223" s="181"/>
      <c r="T223" s="181"/>
      <c r="U223" s="181"/>
      <c r="V223" s="181"/>
    </row>
    <row r="224" spans="1:22" x14ac:dyDescent="0.2">
      <c r="A224" s="182"/>
      <c r="B224" s="182"/>
      <c r="D224" s="182"/>
      <c r="E224" s="182"/>
      <c r="F224" s="182"/>
      <c r="G224" s="182"/>
      <c r="H224" s="182"/>
      <c r="I224" s="182"/>
      <c r="J224" s="182"/>
      <c r="K224" s="189"/>
      <c r="L224" s="182"/>
      <c r="M224" s="182"/>
      <c r="N224" s="182"/>
      <c r="O224" s="181"/>
      <c r="P224" s="181"/>
      <c r="Q224" s="181"/>
      <c r="R224" s="181"/>
      <c r="S224" s="181"/>
      <c r="T224" s="181"/>
      <c r="U224" s="181"/>
      <c r="V224" s="181"/>
    </row>
    <row r="225" spans="1:22" x14ac:dyDescent="0.2">
      <c r="A225" s="182"/>
      <c r="B225" s="182"/>
      <c r="D225" s="182"/>
      <c r="E225" s="182"/>
      <c r="F225" s="182"/>
      <c r="G225" s="182"/>
      <c r="H225" s="182"/>
      <c r="I225" s="182"/>
      <c r="J225" s="182"/>
      <c r="K225" s="189"/>
      <c r="L225" s="182"/>
      <c r="M225" s="182"/>
      <c r="N225" s="182"/>
      <c r="O225" s="181"/>
      <c r="P225" s="181"/>
      <c r="Q225" s="181"/>
      <c r="R225" s="181"/>
      <c r="S225" s="181"/>
      <c r="T225" s="181"/>
      <c r="U225" s="181"/>
      <c r="V225" s="181"/>
    </row>
    <row r="226" spans="1:22" x14ac:dyDescent="0.2">
      <c r="A226" s="182"/>
      <c r="B226" s="182"/>
      <c r="D226" s="182"/>
      <c r="E226" s="182"/>
      <c r="F226" s="182"/>
      <c r="G226" s="182"/>
      <c r="H226" s="182"/>
      <c r="I226" s="182"/>
      <c r="J226" s="182"/>
      <c r="K226" s="189"/>
      <c r="L226" s="182"/>
      <c r="M226" s="182"/>
      <c r="N226" s="182"/>
      <c r="O226" s="181"/>
      <c r="P226" s="181"/>
      <c r="Q226" s="181"/>
      <c r="R226" s="181"/>
      <c r="S226" s="181"/>
      <c r="T226" s="181"/>
      <c r="U226" s="181"/>
      <c r="V226" s="181"/>
    </row>
    <row r="227" spans="1:22" x14ac:dyDescent="0.2">
      <c r="A227" s="182"/>
      <c r="B227" s="182"/>
      <c r="D227" s="182"/>
      <c r="E227" s="182"/>
      <c r="F227" s="182"/>
      <c r="G227" s="182"/>
      <c r="H227" s="182"/>
      <c r="I227" s="182"/>
      <c r="J227" s="182"/>
      <c r="K227" s="189"/>
      <c r="L227" s="182"/>
      <c r="M227" s="182"/>
      <c r="N227" s="182"/>
      <c r="O227" s="181"/>
      <c r="P227" s="181"/>
      <c r="Q227" s="181"/>
      <c r="R227" s="181"/>
      <c r="S227" s="181"/>
      <c r="T227" s="181"/>
      <c r="U227" s="181"/>
      <c r="V227" s="181"/>
    </row>
    <row r="228" spans="1:22" x14ac:dyDescent="0.2">
      <c r="A228" s="182"/>
      <c r="B228" s="182"/>
      <c r="D228" s="182"/>
      <c r="E228" s="182"/>
      <c r="F228" s="182"/>
      <c r="G228" s="182"/>
      <c r="H228" s="182"/>
      <c r="I228" s="182"/>
      <c r="J228" s="182"/>
      <c r="K228" s="189"/>
      <c r="L228" s="182"/>
      <c r="M228" s="182"/>
      <c r="N228" s="182"/>
      <c r="O228" s="181"/>
      <c r="P228" s="181"/>
      <c r="Q228" s="181"/>
      <c r="R228" s="181"/>
      <c r="S228" s="181"/>
      <c r="T228" s="181"/>
      <c r="U228" s="181"/>
      <c r="V228" s="181"/>
    </row>
    <row r="229" spans="1:22" x14ac:dyDescent="0.2">
      <c r="A229" s="182"/>
      <c r="B229" s="182"/>
      <c r="D229" s="182"/>
      <c r="E229" s="182"/>
      <c r="F229" s="182"/>
      <c r="G229" s="182"/>
      <c r="H229" s="182"/>
      <c r="I229" s="182"/>
      <c r="J229" s="182"/>
      <c r="K229" s="189"/>
      <c r="L229" s="182"/>
      <c r="M229" s="182"/>
      <c r="N229" s="182"/>
      <c r="O229" s="181"/>
      <c r="P229" s="181"/>
      <c r="Q229" s="181"/>
      <c r="R229" s="181"/>
      <c r="S229" s="181"/>
      <c r="T229" s="181"/>
      <c r="U229" s="181"/>
      <c r="V229" s="181"/>
    </row>
    <row r="230" spans="1:22" x14ac:dyDescent="0.2">
      <c r="A230" s="182"/>
      <c r="B230" s="182"/>
      <c r="D230" s="182"/>
      <c r="E230" s="182"/>
      <c r="F230" s="182"/>
      <c r="G230" s="182"/>
      <c r="H230" s="182"/>
      <c r="I230" s="182"/>
      <c r="J230" s="182"/>
      <c r="K230" s="189"/>
      <c r="L230" s="182"/>
      <c r="M230" s="182"/>
      <c r="N230" s="182"/>
      <c r="O230" s="181"/>
      <c r="P230" s="181"/>
      <c r="Q230" s="181"/>
      <c r="R230" s="181"/>
      <c r="S230" s="181"/>
      <c r="T230" s="181"/>
      <c r="U230" s="181"/>
      <c r="V230" s="181"/>
    </row>
    <row r="231" spans="1:22" x14ac:dyDescent="0.2">
      <c r="A231" s="182"/>
      <c r="B231" s="182"/>
      <c r="D231" s="182"/>
      <c r="E231" s="182"/>
      <c r="F231" s="182"/>
      <c r="G231" s="182"/>
      <c r="H231" s="182"/>
      <c r="I231" s="182"/>
      <c r="J231" s="182"/>
      <c r="K231" s="189"/>
      <c r="L231" s="182"/>
      <c r="M231" s="182"/>
      <c r="N231" s="182"/>
      <c r="O231" s="181"/>
      <c r="P231" s="181"/>
      <c r="Q231" s="181"/>
      <c r="R231" s="181"/>
      <c r="S231" s="181"/>
      <c r="T231" s="181"/>
      <c r="U231" s="181"/>
      <c r="V231" s="181"/>
    </row>
    <row r="232" spans="1:22" x14ac:dyDescent="0.2">
      <c r="A232" s="182"/>
      <c r="B232" s="182"/>
      <c r="D232" s="182"/>
      <c r="E232" s="182"/>
      <c r="F232" s="182"/>
      <c r="G232" s="182"/>
      <c r="H232" s="182"/>
      <c r="I232" s="182"/>
      <c r="J232" s="182"/>
      <c r="K232" s="189"/>
      <c r="L232" s="182"/>
      <c r="M232" s="182"/>
      <c r="N232" s="182"/>
      <c r="O232" s="181"/>
      <c r="P232" s="181"/>
      <c r="Q232" s="181"/>
      <c r="R232" s="181"/>
      <c r="S232" s="181"/>
      <c r="T232" s="181"/>
      <c r="U232" s="181"/>
      <c r="V232" s="181"/>
    </row>
    <row r="233" spans="1:22" x14ac:dyDescent="0.2">
      <c r="A233" s="182"/>
      <c r="B233" s="182"/>
      <c r="D233" s="182"/>
      <c r="E233" s="182"/>
      <c r="F233" s="182"/>
      <c r="G233" s="182"/>
      <c r="H233" s="182"/>
      <c r="I233" s="182"/>
      <c r="J233" s="182"/>
      <c r="K233" s="189"/>
      <c r="L233" s="182"/>
      <c r="M233" s="182"/>
      <c r="N233" s="182"/>
      <c r="O233" s="181"/>
      <c r="P233" s="181"/>
      <c r="Q233" s="181"/>
      <c r="R233" s="181"/>
      <c r="S233" s="181"/>
      <c r="T233" s="181"/>
      <c r="U233" s="181"/>
      <c r="V233" s="181"/>
    </row>
    <row r="234" spans="1:22" x14ac:dyDescent="0.2">
      <c r="A234" s="182"/>
      <c r="B234" s="182"/>
      <c r="D234" s="182"/>
      <c r="E234" s="182"/>
      <c r="F234" s="182"/>
      <c r="G234" s="182"/>
      <c r="H234" s="182"/>
      <c r="I234" s="182"/>
      <c r="J234" s="182"/>
      <c r="K234" s="189"/>
      <c r="L234" s="182"/>
      <c r="M234" s="182"/>
      <c r="N234" s="182"/>
      <c r="O234" s="181"/>
      <c r="P234" s="181"/>
      <c r="Q234" s="181"/>
      <c r="R234" s="181"/>
      <c r="S234" s="181"/>
      <c r="T234" s="181"/>
      <c r="U234" s="181"/>
      <c r="V234" s="181"/>
    </row>
    <row r="235" spans="1:22" x14ac:dyDescent="0.2">
      <c r="A235" s="182"/>
      <c r="B235" s="182"/>
      <c r="D235" s="182"/>
      <c r="E235" s="182"/>
      <c r="F235" s="182"/>
      <c r="G235" s="182"/>
      <c r="H235" s="182"/>
      <c r="I235" s="182"/>
      <c r="J235" s="182"/>
      <c r="K235" s="189"/>
      <c r="L235" s="182"/>
      <c r="M235" s="182"/>
      <c r="N235" s="182"/>
      <c r="O235" s="181"/>
      <c r="P235" s="181"/>
      <c r="Q235" s="181"/>
      <c r="R235" s="181"/>
      <c r="S235" s="181"/>
      <c r="T235" s="181"/>
      <c r="U235" s="181"/>
      <c r="V235" s="181"/>
    </row>
    <row r="236" spans="1:22" x14ac:dyDescent="0.2">
      <c r="A236" s="182"/>
      <c r="B236" s="182"/>
      <c r="D236" s="182"/>
      <c r="E236" s="182"/>
      <c r="F236" s="182"/>
      <c r="G236" s="182"/>
      <c r="H236" s="182"/>
      <c r="I236" s="182"/>
      <c r="J236" s="182"/>
      <c r="K236" s="189"/>
      <c r="L236" s="182"/>
      <c r="M236" s="182"/>
      <c r="N236" s="182"/>
      <c r="O236" s="181"/>
      <c r="P236" s="181"/>
      <c r="Q236" s="181"/>
      <c r="R236" s="181"/>
      <c r="S236" s="181"/>
      <c r="T236" s="181"/>
      <c r="U236" s="181"/>
      <c r="V236" s="181"/>
    </row>
    <row r="237" spans="1:22" x14ac:dyDescent="0.2">
      <c r="A237" s="182"/>
      <c r="B237" s="182"/>
      <c r="D237" s="182"/>
      <c r="E237" s="182"/>
      <c r="F237" s="182"/>
      <c r="G237" s="182"/>
      <c r="H237" s="182"/>
      <c r="I237" s="182"/>
      <c r="J237" s="182"/>
      <c r="K237" s="189"/>
      <c r="L237" s="182"/>
      <c r="M237" s="182"/>
      <c r="N237" s="182"/>
      <c r="O237" s="181"/>
      <c r="P237" s="181"/>
      <c r="Q237" s="181"/>
      <c r="R237" s="181"/>
      <c r="S237" s="181"/>
      <c r="T237" s="181"/>
      <c r="U237" s="181"/>
      <c r="V237" s="181"/>
    </row>
    <row r="238" spans="1:22" x14ac:dyDescent="0.2">
      <c r="A238" s="182"/>
      <c r="B238" s="182"/>
      <c r="D238" s="182"/>
      <c r="E238" s="182"/>
      <c r="F238" s="182"/>
      <c r="G238" s="182"/>
      <c r="H238" s="182"/>
      <c r="I238" s="182"/>
      <c r="J238" s="182"/>
      <c r="K238" s="189"/>
      <c r="L238" s="182"/>
      <c r="M238" s="182"/>
      <c r="N238" s="182"/>
      <c r="O238" s="181"/>
      <c r="P238" s="181"/>
      <c r="Q238" s="181"/>
      <c r="R238" s="181"/>
      <c r="S238" s="181"/>
      <c r="T238" s="181"/>
      <c r="U238" s="181"/>
      <c r="V238" s="181"/>
    </row>
    <row r="239" spans="1:22" x14ac:dyDescent="0.2">
      <c r="A239" s="182"/>
      <c r="B239" s="182"/>
      <c r="D239" s="182"/>
      <c r="E239" s="182"/>
      <c r="F239" s="182"/>
      <c r="G239" s="182"/>
      <c r="H239" s="182"/>
      <c r="I239" s="182"/>
      <c r="J239" s="182"/>
      <c r="K239" s="189"/>
      <c r="L239" s="182"/>
      <c r="M239" s="182"/>
      <c r="N239" s="182"/>
      <c r="O239" s="181"/>
      <c r="P239" s="181"/>
      <c r="Q239" s="181"/>
      <c r="R239" s="181"/>
      <c r="S239" s="181"/>
      <c r="T239" s="181"/>
      <c r="U239" s="181"/>
      <c r="V239" s="181"/>
    </row>
    <row r="240" spans="1:22" x14ac:dyDescent="0.2">
      <c r="A240" s="182"/>
      <c r="B240" s="182"/>
      <c r="D240" s="182"/>
      <c r="E240" s="182"/>
      <c r="F240" s="182"/>
      <c r="G240" s="182"/>
      <c r="H240" s="182"/>
      <c r="I240" s="182"/>
      <c r="J240" s="182"/>
      <c r="K240" s="189"/>
      <c r="L240" s="182"/>
      <c r="M240" s="182"/>
      <c r="N240" s="182"/>
      <c r="O240" s="181"/>
      <c r="P240" s="181"/>
      <c r="Q240" s="181"/>
      <c r="R240" s="181"/>
      <c r="S240" s="181"/>
      <c r="T240" s="181"/>
      <c r="U240" s="181"/>
      <c r="V240" s="181"/>
    </row>
    <row r="241" spans="1:22" x14ac:dyDescent="0.2">
      <c r="A241" s="182"/>
      <c r="B241" s="182"/>
      <c r="D241" s="182"/>
      <c r="E241" s="182"/>
      <c r="F241" s="182"/>
      <c r="G241" s="182"/>
      <c r="H241" s="182"/>
      <c r="I241" s="182"/>
      <c r="J241" s="182"/>
      <c r="K241" s="189"/>
      <c r="L241" s="182"/>
      <c r="M241" s="182"/>
      <c r="N241" s="182"/>
      <c r="O241" s="181"/>
      <c r="P241" s="181"/>
      <c r="Q241" s="181"/>
      <c r="R241" s="181"/>
      <c r="S241" s="181"/>
      <c r="T241" s="181"/>
      <c r="U241" s="181"/>
      <c r="V241" s="181"/>
    </row>
    <row r="242" spans="1:22" x14ac:dyDescent="0.2">
      <c r="A242" s="182"/>
      <c r="B242" s="182"/>
      <c r="D242" s="182"/>
      <c r="E242" s="182"/>
      <c r="F242" s="182"/>
      <c r="G242" s="182"/>
      <c r="H242" s="182"/>
      <c r="I242" s="182"/>
      <c r="J242" s="182"/>
      <c r="K242" s="189"/>
      <c r="L242" s="182"/>
      <c r="M242" s="182"/>
      <c r="N242" s="182"/>
      <c r="O242" s="181"/>
      <c r="P242" s="181"/>
      <c r="Q242" s="181"/>
      <c r="R242" s="181"/>
      <c r="S242" s="181"/>
      <c r="T242" s="181"/>
      <c r="U242" s="181"/>
      <c r="V242" s="181"/>
    </row>
    <row r="243" spans="1:22" x14ac:dyDescent="0.2">
      <c r="A243" s="182"/>
      <c r="B243" s="182"/>
      <c r="D243" s="182"/>
      <c r="E243" s="182"/>
      <c r="F243" s="182"/>
      <c r="G243" s="182"/>
      <c r="H243" s="182"/>
      <c r="I243" s="182"/>
      <c r="J243" s="182"/>
      <c r="K243" s="189"/>
      <c r="L243" s="182"/>
      <c r="M243" s="182"/>
      <c r="N243" s="182"/>
      <c r="O243" s="181"/>
      <c r="P243" s="181"/>
      <c r="Q243" s="181"/>
      <c r="R243" s="181"/>
      <c r="S243" s="181"/>
      <c r="T243" s="181"/>
      <c r="U243" s="181"/>
      <c r="V243" s="181"/>
    </row>
    <row r="244" spans="1:22" x14ac:dyDescent="0.2">
      <c r="A244" s="182"/>
      <c r="B244" s="182"/>
      <c r="D244" s="182"/>
      <c r="E244" s="182"/>
      <c r="F244" s="182"/>
      <c r="G244" s="182"/>
      <c r="H244" s="182"/>
      <c r="I244" s="182"/>
      <c r="J244" s="182"/>
      <c r="K244" s="189"/>
      <c r="L244" s="182"/>
      <c r="M244" s="182"/>
      <c r="N244" s="182"/>
      <c r="O244" s="181"/>
      <c r="P244" s="181"/>
      <c r="Q244" s="181"/>
      <c r="R244" s="181"/>
      <c r="S244" s="181"/>
      <c r="T244" s="181"/>
      <c r="U244" s="181"/>
      <c r="V244" s="181"/>
    </row>
    <row r="245" spans="1:22" x14ac:dyDescent="0.2">
      <c r="A245" s="182"/>
      <c r="B245" s="182"/>
      <c r="D245" s="182"/>
      <c r="E245" s="182"/>
      <c r="F245" s="182"/>
      <c r="G245" s="182"/>
      <c r="H245" s="182"/>
      <c r="I245" s="182"/>
      <c r="J245" s="182"/>
      <c r="K245" s="189"/>
      <c r="L245" s="182"/>
      <c r="M245" s="182"/>
      <c r="N245" s="182"/>
      <c r="O245" s="181"/>
      <c r="P245" s="181"/>
      <c r="Q245" s="181"/>
      <c r="R245" s="181"/>
      <c r="S245" s="181"/>
      <c r="T245" s="181"/>
      <c r="U245" s="181"/>
      <c r="V245" s="181"/>
    </row>
    <row r="246" spans="1:22" x14ac:dyDescent="0.2">
      <c r="A246" s="182"/>
      <c r="B246" s="182"/>
      <c r="D246" s="182"/>
      <c r="E246" s="182"/>
      <c r="F246" s="182"/>
      <c r="G246" s="182"/>
      <c r="H246" s="182"/>
      <c r="I246" s="182"/>
      <c r="J246" s="182"/>
      <c r="K246" s="189"/>
      <c r="L246" s="182"/>
      <c r="M246" s="182"/>
      <c r="N246" s="182"/>
      <c r="O246" s="181"/>
      <c r="P246" s="181"/>
      <c r="Q246" s="181"/>
      <c r="R246" s="181"/>
      <c r="S246" s="181"/>
      <c r="T246" s="181"/>
      <c r="U246" s="181"/>
      <c r="V246" s="181"/>
    </row>
    <row r="247" spans="1:22" x14ac:dyDescent="0.2">
      <c r="A247" s="182"/>
      <c r="B247" s="182"/>
      <c r="D247" s="182"/>
      <c r="E247" s="182"/>
      <c r="F247" s="182"/>
      <c r="G247" s="182"/>
      <c r="H247" s="182"/>
      <c r="I247" s="182"/>
      <c r="J247" s="182"/>
      <c r="K247" s="189"/>
      <c r="L247" s="182"/>
      <c r="M247" s="182"/>
      <c r="N247" s="182"/>
      <c r="O247" s="181"/>
      <c r="P247" s="181"/>
      <c r="Q247" s="181"/>
      <c r="R247" s="181"/>
      <c r="S247" s="181"/>
      <c r="T247" s="181"/>
      <c r="U247" s="181"/>
      <c r="V247" s="181"/>
    </row>
    <row r="248" spans="1:22" x14ac:dyDescent="0.2">
      <c r="A248" s="182"/>
      <c r="B248" s="182"/>
      <c r="D248" s="182"/>
      <c r="E248" s="182"/>
      <c r="F248" s="182"/>
      <c r="G248" s="182"/>
      <c r="H248" s="182"/>
      <c r="I248" s="182"/>
      <c r="J248" s="182"/>
      <c r="K248" s="189"/>
      <c r="L248" s="182"/>
      <c r="M248" s="182"/>
      <c r="N248" s="182"/>
      <c r="O248" s="181"/>
      <c r="P248" s="181"/>
      <c r="Q248" s="181"/>
      <c r="R248" s="181"/>
      <c r="S248" s="181"/>
      <c r="T248" s="181"/>
      <c r="U248" s="181"/>
      <c r="V248" s="181"/>
    </row>
    <row r="249" spans="1:22" x14ac:dyDescent="0.2">
      <c r="A249" s="182"/>
      <c r="B249" s="182"/>
      <c r="D249" s="182"/>
      <c r="E249" s="182"/>
      <c r="F249" s="182"/>
      <c r="G249" s="182"/>
      <c r="H249" s="182"/>
      <c r="I249" s="182"/>
      <c r="J249" s="182"/>
      <c r="K249" s="189"/>
      <c r="L249" s="182"/>
      <c r="M249" s="182"/>
      <c r="N249" s="182"/>
      <c r="O249" s="181"/>
      <c r="P249" s="181"/>
      <c r="Q249" s="181"/>
      <c r="R249" s="181"/>
      <c r="S249" s="181"/>
      <c r="T249" s="181"/>
      <c r="U249" s="181"/>
      <c r="V249" s="181"/>
    </row>
    <row r="250" spans="1:22" x14ac:dyDescent="0.2">
      <c r="A250" s="182"/>
      <c r="B250" s="182"/>
      <c r="D250" s="182"/>
      <c r="E250" s="182"/>
      <c r="F250" s="182"/>
      <c r="G250" s="182"/>
      <c r="H250" s="182"/>
      <c r="I250" s="182"/>
      <c r="J250" s="182"/>
      <c r="K250" s="189"/>
      <c r="L250" s="182"/>
      <c r="M250" s="182"/>
      <c r="N250" s="182"/>
      <c r="O250" s="181"/>
      <c r="P250" s="181"/>
      <c r="Q250" s="181"/>
      <c r="R250" s="181"/>
      <c r="S250" s="181"/>
      <c r="T250" s="181"/>
      <c r="U250" s="181"/>
      <c r="V250" s="181"/>
    </row>
    <row r="251" spans="1:22" x14ac:dyDescent="0.2">
      <c r="A251" s="182"/>
      <c r="B251" s="182"/>
      <c r="D251" s="182"/>
      <c r="E251" s="182"/>
      <c r="F251" s="182"/>
      <c r="G251" s="182"/>
      <c r="H251" s="182"/>
      <c r="I251" s="182"/>
      <c r="J251" s="182"/>
      <c r="K251" s="189"/>
      <c r="L251" s="182"/>
      <c r="M251" s="182"/>
      <c r="N251" s="182"/>
      <c r="O251" s="181"/>
      <c r="P251" s="181"/>
      <c r="Q251" s="181"/>
      <c r="R251" s="181"/>
      <c r="S251" s="181"/>
      <c r="T251" s="181"/>
      <c r="U251" s="181"/>
      <c r="V251" s="181"/>
    </row>
    <row r="252" spans="1:22" x14ac:dyDescent="0.2">
      <c r="A252" s="182"/>
      <c r="B252" s="182"/>
      <c r="D252" s="182"/>
      <c r="E252" s="182"/>
      <c r="F252" s="182"/>
      <c r="G252" s="182"/>
      <c r="H252" s="182"/>
      <c r="I252" s="182"/>
      <c r="J252" s="182"/>
      <c r="K252" s="189"/>
      <c r="L252" s="182"/>
      <c r="M252" s="182"/>
      <c r="N252" s="182"/>
      <c r="O252" s="181"/>
      <c r="P252" s="181"/>
      <c r="Q252" s="181"/>
      <c r="R252" s="181"/>
      <c r="S252" s="181"/>
      <c r="T252" s="181"/>
      <c r="U252" s="181"/>
      <c r="V252" s="181"/>
    </row>
    <row r="253" spans="1:22" x14ac:dyDescent="0.2">
      <c r="A253" s="182"/>
      <c r="B253" s="182"/>
      <c r="D253" s="182"/>
      <c r="E253" s="182"/>
      <c r="F253" s="182"/>
      <c r="G253" s="182"/>
      <c r="H253" s="182"/>
      <c r="I253" s="182"/>
      <c r="J253" s="182"/>
      <c r="K253" s="189"/>
      <c r="L253" s="182"/>
      <c r="M253" s="182"/>
      <c r="N253" s="182"/>
      <c r="O253" s="181"/>
      <c r="P253" s="181"/>
      <c r="Q253" s="181"/>
      <c r="R253" s="181"/>
      <c r="S253" s="181"/>
      <c r="T253" s="181"/>
      <c r="U253" s="181"/>
      <c r="V253" s="181"/>
    </row>
    <row r="254" spans="1:22" x14ac:dyDescent="0.2">
      <c r="A254" s="182"/>
      <c r="B254" s="182"/>
      <c r="D254" s="182"/>
      <c r="E254" s="182"/>
      <c r="F254" s="182"/>
      <c r="G254" s="182"/>
      <c r="H254" s="182"/>
      <c r="I254" s="182"/>
      <c r="J254" s="182"/>
      <c r="K254" s="189"/>
      <c r="L254" s="182"/>
      <c r="M254" s="182"/>
      <c r="N254" s="182"/>
      <c r="O254" s="181"/>
      <c r="P254" s="181"/>
      <c r="Q254" s="181"/>
      <c r="R254" s="181"/>
      <c r="S254" s="181"/>
      <c r="T254" s="181"/>
      <c r="U254" s="181"/>
      <c r="V254" s="181"/>
    </row>
    <row r="255" spans="1:22" x14ac:dyDescent="0.2">
      <c r="A255" s="182"/>
      <c r="B255" s="182"/>
      <c r="D255" s="182"/>
      <c r="E255" s="182"/>
      <c r="F255" s="182"/>
      <c r="G255" s="182"/>
      <c r="H255" s="182"/>
      <c r="I255" s="182"/>
      <c r="J255" s="182"/>
      <c r="K255" s="189"/>
      <c r="L255" s="182"/>
      <c r="M255" s="182"/>
      <c r="N255" s="182"/>
      <c r="O255" s="181"/>
      <c r="P255" s="181"/>
      <c r="Q255" s="181"/>
      <c r="R255" s="181"/>
      <c r="S255" s="181"/>
      <c r="T255" s="181"/>
      <c r="U255" s="181"/>
      <c r="V255" s="181"/>
    </row>
    <row r="256" spans="1:22" x14ac:dyDescent="0.2">
      <c r="A256" s="182"/>
      <c r="B256" s="182"/>
      <c r="D256" s="182"/>
      <c r="E256" s="182"/>
      <c r="F256" s="182"/>
      <c r="G256" s="182"/>
      <c r="H256" s="182"/>
      <c r="I256" s="182"/>
      <c r="J256" s="182"/>
      <c r="K256" s="189"/>
      <c r="L256" s="182"/>
      <c r="M256" s="182"/>
      <c r="N256" s="182"/>
      <c r="O256" s="181"/>
      <c r="P256" s="181"/>
      <c r="Q256" s="181"/>
      <c r="R256" s="181"/>
      <c r="S256" s="181"/>
      <c r="T256" s="181"/>
      <c r="U256" s="181"/>
      <c r="V256" s="181"/>
    </row>
    <row r="257" spans="1:22" x14ac:dyDescent="0.2">
      <c r="A257" s="182"/>
      <c r="B257" s="182"/>
      <c r="D257" s="182"/>
      <c r="E257" s="182"/>
      <c r="F257" s="182"/>
      <c r="G257" s="182"/>
      <c r="H257" s="182"/>
      <c r="I257" s="182"/>
      <c r="J257" s="182"/>
      <c r="K257" s="189"/>
      <c r="L257" s="182"/>
      <c r="M257" s="182"/>
      <c r="N257" s="182"/>
      <c r="O257" s="181"/>
      <c r="P257" s="181"/>
      <c r="Q257" s="181"/>
      <c r="R257" s="181"/>
      <c r="S257" s="181"/>
      <c r="T257" s="181"/>
      <c r="U257" s="181"/>
      <c r="V257" s="181"/>
    </row>
    <row r="258" spans="1:22" x14ac:dyDescent="0.2">
      <c r="A258" s="182"/>
      <c r="B258" s="182"/>
      <c r="D258" s="182"/>
      <c r="E258" s="182"/>
      <c r="F258" s="182"/>
      <c r="G258" s="182"/>
      <c r="H258" s="182"/>
      <c r="I258" s="182"/>
      <c r="J258" s="182"/>
      <c r="K258" s="189"/>
      <c r="L258" s="182"/>
      <c r="M258" s="182"/>
      <c r="N258" s="182"/>
      <c r="O258" s="181"/>
      <c r="P258" s="181"/>
      <c r="Q258" s="181"/>
      <c r="R258" s="181"/>
      <c r="S258" s="181"/>
      <c r="T258" s="181"/>
      <c r="U258" s="181"/>
      <c r="V258" s="181"/>
    </row>
    <row r="259" spans="1:22" x14ac:dyDescent="0.2">
      <c r="A259" s="182"/>
      <c r="B259" s="182"/>
      <c r="D259" s="182"/>
      <c r="E259" s="182"/>
      <c r="F259" s="182"/>
      <c r="G259" s="182"/>
      <c r="H259" s="182"/>
      <c r="I259" s="182"/>
      <c r="J259" s="182"/>
      <c r="K259" s="189"/>
      <c r="L259" s="182"/>
      <c r="M259" s="182"/>
      <c r="N259" s="182"/>
      <c r="O259" s="181"/>
      <c r="P259" s="181"/>
      <c r="Q259" s="181"/>
      <c r="R259" s="181"/>
      <c r="S259" s="181"/>
      <c r="T259" s="181"/>
      <c r="U259" s="181"/>
      <c r="V259" s="181"/>
    </row>
    <row r="260" spans="1:22" x14ac:dyDescent="0.2">
      <c r="A260" s="182"/>
      <c r="B260" s="182"/>
      <c r="D260" s="182"/>
      <c r="E260" s="182"/>
      <c r="F260" s="182"/>
      <c r="G260" s="182"/>
      <c r="H260" s="182"/>
      <c r="I260" s="182"/>
      <c r="J260" s="182"/>
      <c r="K260" s="189"/>
      <c r="L260" s="182"/>
      <c r="M260" s="182"/>
      <c r="N260" s="182"/>
      <c r="O260" s="181"/>
      <c r="P260" s="181"/>
      <c r="Q260" s="181"/>
      <c r="R260" s="181"/>
      <c r="S260" s="181"/>
      <c r="T260" s="181"/>
      <c r="U260" s="181"/>
      <c r="V260" s="181"/>
    </row>
    <row r="261" spans="1:22" x14ac:dyDescent="0.2">
      <c r="A261" s="182"/>
      <c r="B261" s="182"/>
      <c r="D261" s="182"/>
      <c r="E261" s="182"/>
      <c r="F261" s="182"/>
      <c r="G261" s="182"/>
      <c r="H261" s="182"/>
      <c r="I261" s="182"/>
      <c r="J261" s="182"/>
      <c r="K261" s="189"/>
      <c r="L261" s="182"/>
      <c r="M261" s="182"/>
      <c r="N261" s="182"/>
      <c r="O261" s="181"/>
      <c r="P261" s="181"/>
      <c r="Q261" s="181"/>
      <c r="R261" s="181"/>
      <c r="S261" s="181"/>
      <c r="T261" s="181"/>
      <c r="U261" s="181"/>
      <c r="V261" s="181"/>
    </row>
    <row r="262" spans="1:22" x14ac:dyDescent="0.2">
      <c r="A262" s="182"/>
      <c r="B262" s="182"/>
      <c r="D262" s="182"/>
      <c r="E262" s="182"/>
      <c r="F262" s="182"/>
      <c r="G262" s="182"/>
      <c r="H262" s="182"/>
      <c r="I262" s="182"/>
      <c r="J262" s="182"/>
      <c r="K262" s="189"/>
      <c r="L262" s="182"/>
      <c r="M262" s="182"/>
      <c r="N262" s="182"/>
      <c r="O262" s="181"/>
      <c r="P262" s="181"/>
      <c r="Q262" s="181"/>
      <c r="R262" s="181"/>
      <c r="S262" s="181"/>
      <c r="T262" s="181"/>
      <c r="U262" s="181"/>
      <c r="V262" s="181"/>
    </row>
    <row r="263" spans="1:22" x14ac:dyDescent="0.2">
      <c r="A263" s="182"/>
      <c r="B263" s="182"/>
      <c r="D263" s="182"/>
      <c r="E263" s="182"/>
      <c r="F263" s="182"/>
      <c r="G263" s="182"/>
      <c r="H263" s="182"/>
      <c r="I263" s="182"/>
      <c r="J263" s="182"/>
      <c r="K263" s="189"/>
      <c r="L263" s="182"/>
      <c r="M263" s="182"/>
      <c r="N263" s="182"/>
      <c r="O263" s="181"/>
      <c r="P263" s="181"/>
      <c r="Q263" s="181"/>
      <c r="R263" s="181"/>
      <c r="S263" s="181"/>
      <c r="T263" s="181"/>
      <c r="U263" s="181"/>
      <c r="V263" s="181"/>
    </row>
    <row r="264" spans="1:22" x14ac:dyDescent="0.2">
      <c r="A264" s="182"/>
      <c r="B264" s="182"/>
      <c r="D264" s="182"/>
      <c r="E264" s="182"/>
      <c r="F264" s="182"/>
      <c r="G264" s="182"/>
      <c r="H264" s="182"/>
      <c r="I264" s="182"/>
      <c r="J264" s="182"/>
      <c r="K264" s="189"/>
      <c r="L264" s="182"/>
      <c r="M264" s="182"/>
      <c r="N264" s="182"/>
      <c r="O264" s="181"/>
      <c r="P264" s="181"/>
      <c r="Q264" s="181"/>
      <c r="R264" s="181"/>
      <c r="S264" s="181"/>
      <c r="T264" s="181"/>
      <c r="U264" s="181"/>
      <c r="V264" s="181"/>
    </row>
    <row r="265" spans="1:22" x14ac:dyDescent="0.2">
      <c r="A265" s="182"/>
      <c r="B265" s="182"/>
      <c r="D265" s="182"/>
      <c r="E265" s="182"/>
      <c r="F265" s="182"/>
      <c r="G265" s="182"/>
      <c r="H265" s="182"/>
      <c r="I265" s="182"/>
      <c r="J265" s="182"/>
      <c r="K265" s="189"/>
      <c r="L265" s="182"/>
      <c r="M265" s="182"/>
      <c r="N265" s="182"/>
      <c r="O265" s="181"/>
      <c r="P265" s="181"/>
      <c r="Q265" s="181"/>
      <c r="R265" s="181"/>
      <c r="S265" s="181"/>
      <c r="T265" s="181"/>
      <c r="U265" s="181"/>
      <c r="V265" s="181"/>
    </row>
    <row r="266" spans="1:22" x14ac:dyDescent="0.2">
      <c r="A266" s="182"/>
      <c r="B266" s="182"/>
      <c r="D266" s="182"/>
      <c r="E266" s="182"/>
      <c r="F266" s="182"/>
      <c r="G266" s="182"/>
      <c r="H266" s="182"/>
      <c r="I266" s="182"/>
      <c r="J266" s="182"/>
      <c r="K266" s="189"/>
      <c r="L266" s="182"/>
      <c r="M266" s="182"/>
      <c r="N266" s="182"/>
      <c r="O266" s="181"/>
      <c r="P266" s="181"/>
      <c r="Q266" s="181"/>
      <c r="R266" s="181"/>
      <c r="S266" s="181"/>
      <c r="T266" s="181"/>
      <c r="U266" s="181"/>
      <c r="V266" s="181"/>
    </row>
    <row r="267" spans="1:22" x14ac:dyDescent="0.2">
      <c r="A267" s="182"/>
      <c r="B267" s="182"/>
      <c r="D267" s="182"/>
      <c r="E267" s="182"/>
      <c r="F267" s="182"/>
      <c r="G267" s="182"/>
      <c r="H267" s="182"/>
      <c r="I267" s="182"/>
      <c r="J267" s="182"/>
      <c r="K267" s="189"/>
      <c r="L267" s="182"/>
      <c r="M267" s="182"/>
      <c r="N267" s="182"/>
      <c r="O267" s="181"/>
      <c r="P267" s="181"/>
      <c r="Q267" s="181"/>
      <c r="R267" s="181"/>
      <c r="S267" s="181"/>
      <c r="T267" s="181"/>
      <c r="U267" s="181"/>
      <c r="V267" s="181"/>
    </row>
    <row r="268" spans="1:22" x14ac:dyDescent="0.2">
      <c r="A268" s="182"/>
      <c r="B268" s="182"/>
      <c r="D268" s="182"/>
      <c r="E268" s="182"/>
      <c r="F268" s="182"/>
      <c r="G268" s="182"/>
      <c r="H268" s="182"/>
      <c r="I268" s="182"/>
      <c r="J268" s="182"/>
      <c r="K268" s="189"/>
      <c r="L268" s="182"/>
      <c r="M268" s="182"/>
      <c r="N268" s="182"/>
      <c r="O268" s="181"/>
      <c r="P268" s="181"/>
      <c r="Q268" s="181"/>
      <c r="R268" s="181"/>
      <c r="S268" s="181"/>
      <c r="T268" s="181"/>
      <c r="U268" s="181"/>
      <c r="V268" s="181"/>
    </row>
    <row r="269" spans="1:22" x14ac:dyDescent="0.2">
      <c r="A269" s="182"/>
      <c r="B269" s="182"/>
      <c r="D269" s="182"/>
      <c r="E269" s="182"/>
      <c r="F269" s="182"/>
      <c r="G269" s="182"/>
      <c r="H269" s="182"/>
      <c r="I269" s="182"/>
      <c r="J269" s="182"/>
      <c r="K269" s="189"/>
      <c r="L269" s="182"/>
      <c r="M269" s="182"/>
      <c r="N269" s="182"/>
      <c r="O269" s="181"/>
      <c r="P269" s="181"/>
      <c r="Q269" s="181"/>
      <c r="R269" s="181"/>
      <c r="S269" s="181"/>
      <c r="T269" s="181"/>
      <c r="U269" s="181"/>
      <c r="V269" s="181"/>
    </row>
    <row r="270" spans="1:22" x14ac:dyDescent="0.2">
      <c r="A270" s="182"/>
      <c r="B270" s="182"/>
      <c r="D270" s="182"/>
      <c r="E270" s="182"/>
      <c r="F270" s="182"/>
      <c r="G270" s="182"/>
      <c r="H270" s="182"/>
      <c r="I270" s="182"/>
      <c r="J270" s="182"/>
      <c r="K270" s="189"/>
      <c r="L270" s="182"/>
      <c r="M270" s="182"/>
      <c r="N270" s="182"/>
      <c r="O270" s="181"/>
      <c r="P270" s="181"/>
      <c r="Q270" s="181"/>
      <c r="R270" s="181"/>
      <c r="S270" s="181"/>
      <c r="T270" s="181"/>
      <c r="U270" s="181"/>
      <c r="V270" s="181"/>
    </row>
    <row r="271" spans="1:22" x14ac:dyDescent="0.2">
      <c r="A271" s="182"/>
      <c r="B271" s="182"/>
      <c r="D271" s="182"/>
      <c r="E271" s="182"/>
      <c r="F271" s="182"/>
      <c r="G271" s="182"/>
      <c r="H271" s="182"/>
      <c r="I271" s="182"/>
      <c r="J271" s="182"/>
      <c r="K271" s="189"/>
      <c r="L271" s="182"/>
      <c r="M271" s="182"/>
      <c r="N271" s="182"/>
      <c r="O271" s="181"/>
      <c r="P271" s="181"/>
      <c r="Q271" s="181"/>
      <c r="R271" s="181"/>
      <c r="S271" s="181"/>
      <c r="T271" s="181"/>
      <c r="U271" s="181"/>
      <c r="V271" s="181"/>
    </row>
    <row r="272" spans="1:22" x14ac:dyDescent="0.2">
      <c r="A272" s="182"/>
      <c r="B272" s="182"/>
      <c r="D272" s="182"/>
      <c r="E272" s="182"/>
      <c r="F272" s="182"/>
      <c r="G272" s="182"/>
      <c r="H272" s="182"/>
      <c r="I272" s="182"/>
      <c r="J272" s="182"/>
      <c r="K272" s="189"/>
      <c r="L272" s="182"/>
      <c r="M272" s="182"/>
      <c r="N272" s="182"/>
      <c r="O272" s="181"/>
      <c r="P272" s="181"/>
      <c r="Q272" s="181"/>
      <c r="R272" s="181"/>
      <c r="S272" s="181"/>
      <c r="T272" s="181"/>
      <c r="U272" s="181"/>
      <c r="V272" s="181"/>
    </row>
    <row r="273" spans="1:22" x14ac:dyDescent="0.2">
      <c r="A273" s="182"/>
      <c r="B273" s="182"/>
      <c r="D273" s="182"/>
      <c r="E273" s="182"/>
      <c r="F273" s="182"/>
      <c r="G273" s="182"/>
      <c r="H273" s="182"/>
      <c r="I273" s="182"/>
      <c r="J273" s="182"/>
      <c r="K273" s="189"/>
      <c r="L273" s="182"/>
      <c r="M273" s="182"/>
      <c r="N273" s="182"/>
      <c r="O273" s="181"/>
      <c r="P273" s="181"/>
      <c r="Q273" s="181"/>
      <c r="R273" s="181"/>
      <c r="S273" s="181"/>
      <c r="T273" s="181"/>
      <c r="U273" s="181"/>
      <c r="V273" s="181"/>
    </row>
    <row r="274" spans="1:22" x14ac:dyDescent="0.2">
      <c r="A274" s="182"/>
      <c r="B274" s="182"/>
      <c r="D274" s="182"/>
      <c r="E274" s="182"/>
      <c r="F274" s="182"/>
      <c r="G274" s="182"/>
      <c r="H274" s="182"/>
      <c r="I274" s="182"/>
      <c r="J274" s="182"/>
      <c r="K274" s="189"/>
      <c r="L274" s="182"/>
      <c r="M274" s="182"/>
      <c r="N274" s="182"/>
      <c r="O274" s="181"/>
      <c r="P274" s="181"/>
      <c r="Q274" s="181"/>
      <c r="R274" s="181"/>
      <c r="S274" s="181"/>
      <c r="T274" s="181"/>
      <c r="U274" s="181"/>
      <c r="V274" s="181"/>
    </row>
    <row r="275" spans="1:22" x14ac:dyDescent="0.2">
      <c r="A275" s="182"/>
      <c r="B275" s="182"/>
      <c r="D275" s="182"/>
      <c r="E275" s="182"/>
      <c r="F275" s="182"/>
      <c r="G275" s="182"/>
      <c r="H275" s="182"/>
      <c r="I275" s="182"/>
      <c r="J275" s="182"/>
      <c r="K275" s="189"/>
      <c r="L275" s="182"/>
      <c r="M275" s="182"/>
      <c r="N275" s="182"/>
      <c r="O275" s="181"/>
      <c r="P275" s="181"/>
      <c r="Q275" s="181"/>
      <c r="R275" s="181"/>
      <c r="S275" s="181"/>
      <c r="T275" s="181"/>
      <c r="U275" s="181"/>
      <c r="V275" s="181"/>
    </row>
    <row r="276" spans="1:22" x14ac:dyDescent="0.2">
      <c r="A276" s="182"/>
      <c r="B276" s="182"/>
      <c r="D276" s="182"/>
      <c r="E276" s="182"/>
      <c r="F276" s="182"/>
      <c r="G276" s="182"/>
      <c r="H276" s="182"/>
      <c r="I276" s="182"/>
      <c r="J276" s="182"/>
      <c r="K276" s="189"/>
      <c r="L276" s="182"/>
      <c r="M276" s="182"/>
      <c r="N276" s="182"/>
      <c r="O276" s="181"/>
      <c r="P276" s="181"/>
      <c r="Q276" s="181"/>
      <c r="R276" s="181"/>
      <c r="S276" s="181"/>
      <c r="T276" s="181"/>
      <c r="U276" s="181"/>
      <c r="V276" s="181"/>
    </row>
    <row r="277" spans="1:22" x14ac:dyDescent="0.2">
      <c r="A277" s="182"/>
      <c r="B277" s="182"/>
      <c r="D277" s="182"/>
      <c r="E277" s="182"/>
      <c r="F277" s="182"/>
      <c r="G277" s="182"/>
      <c r="H277" s="182"/>
      <c r="I277" s="182"/>
      <c r="J277" s="182"/>
      <c r="K277" s="189"/>
      <c r="L277" s="182"/>
      <c r="M277" s="182"/>
      <c r="N277" s="182"/>
      <c r="O277" s="181"/>
      <c r="P277" s="181"/>
      <c r="Q277" s="181"/>
      <c r="R277" s="181"/>
      <c r="S277" s="181"/>
      <c r="T277" s="181"/>
      <c r="U277" s="181"/>
      <c r="V277" s="181"/>
    </row>
    <row r="278" spans="1:22" x14ac:dyDescent="0.2">
      <c r="A278" s="182"/>
      <c r="B278" s="182"/>
      <c r="D278" s="182"/>
      <c r="E278" s="182"/>
      <c r="F278" s="182"/>
      <c r="G278" s="182"/>
      <c r="H278" s="182"/>
      <c r="I278" s="182"/>
      <c r="J278" s="182"/>
      <c r="K278" s="189"/>
      <c r="L278" s="182"/>
      <c r="M278" s="182"/>
      <c r="N278" s="182"/>
      <c r="O278" s="181"/>
      <c r="P278" s="181"/>
      <c r="Q278" s="181"/>
      <c r="R278" s="181"/>
      <c r="S278" s="181"/>
      <c r="T278" s="181"/>
      <c r="U278" s="181"/>
      <c r="V278" s="181"/>
    </row>
    <row r="279" spans="1:22" x14ac:dyDescent="0.2">
      <c r="A279" s="182"/>
      <c r="B279" s="182"/>
      <c r="D279" s="182"/>
      <c r="E279" s="182"/>
      <c r="F279" s="182"/>
      <c r="G279" s="182"/>
      <c r="H279" s="182"/>
      <c r="I279" s="182"/>
      <c r="J279" s="182"/>
      <c r="K279" s="189"/>
      <c r="L279" s="182"/>
      <c r="M279" s="182"/>
      <c r="N279" s="182"/>
      <c r="O279" s="181"/>
      <c r="P279" s="181"/>
      <c r="Q279" s="181"/>
      <c r="R279" s="181"/>
      <c r="S279" s="181"/>
      <c r="T279" s="181"/>
      <c r="U279" s="181"/>
      <c r="V279" s="181"/>
    </row>
    <row r="280" spans="1:22" x14ac:dyDescent="0.2">
      <c r="A280" s="182"/>
      <c r="B280" s="182"/>
      <c r="D280" s="182"/>
      <c r="E280" s="182"/>
      <c r="F280" s="182"/>
      <c r="G280" s="182"/>
      <c r="H280" s="182"/>
      <c r="I280" s="182"/>
      <c r="J280" s="182"/>
      <c r="K280" s="189"/>
      <c r="L280" s="182"/>
      <c r="M280" s="182"/>
      <c r="N280" s="182"/>
      <c r="O280" s="181"/>
      <c r="P280" s="181"/>
      <c r="Q280" s="181"/>
      <c r="R280" s="181"/>
      <c r="S280" s="181"/>
      <c r="T280" s="181"/>
      <c r="U280" s="181"/>
      <c r="V280" s="181"/>
    </row>
    <row r="281" spans="1:22" x14ac:dyDescent="0.2">
      <c r="A281" s="182"/>
      <c r="B281" s="182"/>
      <c r="D281" s="182"/>
      <c r="E281" s="182"/>
      <c r="F281" s="182"/>
      <c r="G281" s="182"/>
      <c r="H281" s="182"/>
      <c r="I281" s="182"/>
      <c r="J281" s="182"/>
      <c r="K281" s="189"/>
      <c r="L281" s="182"/>
      <c r="M281" s="182"/>
      <c r="N281" s="182"/>
      <c r="O281" s="181"/>
      <c r="P281" s="181"/>
      <c r="Q281" s="181"/>
      <c r="R281" s="181"/>
      <c r="S281" s="181"/>
      <c r="T281" s="181"/>
      <c r="U281" s="181"/>
      <c r="V281" s="181"/>
    </row>
    <row r="282" spans="1:22" x14ac:dyDescent="0.2">
      <c r="A282" s="182"/>
      <c r="B282" s="182"/>
      <c r="D282" s="182"/>
      <c r="E282" s="182"/>
      <c r="F282" s="182"/>
      <c r="G282" s="182"/>
      <c r="H282" s="182"/>
      <c r="I282" s="182"/>
      <c r="J282" s="182"/>
      <c r="K282" s="189"/>
      <c r="L282" s="182"/>
      <c r="M282" s="182"/>
      <c r="N282" s="182"/>
      <c r="O282" s="181"/>
      <c r="P282" s="181"/>
      <c r="Q282" s="181"/>
      <c r="R282" s="181"/>
      <c r="S282" s="181"/>
      <c r="T282" s="181"/>
      <c r="U282" s="181"/>
      <c r="V282" s="181"/>
    </row>
    <row r="283" spans="1:22" x14ac:dyDescent="0.2">
      <c r="A283" s="182"/>
      <c r="B283" s="182"/>
      <c r="D283" s="182"/>
      <c r="E283" s="182"/>
      <c r="F283" s="182"/>
      <c r="G283" s="182"/>
      <c r="H283" s="182"/>
      <c r="I283" s="182"/>
      <c r="J283" s="182"/>
      <c r="K283" s="189"/>
      <c r="L283" s="182"/>
      <c r="M283" s="182"/>
      <c r="N283" s="182"/>
      <c r="O283" s="181"/>
      <c r="P283" s="181"/>
      <c r="Q283" s="181"/>
      <c r="R283" s="181"/>
      <c r="S283" s="181"/>
      <c r="T283" s="181"/>
      <c r="U283" s="181"/>
      <c r="V283" s="181"/>
    </row>
    <row r="284" spans="1:22" x14ac:dyDescent="0.2">
      <c r="A284" s="182"/>
      <c r="B284" s="182"/>
      <c r="D284" s="182"/>
      <c r="E284" s="182"/>
      <c r="F284" s="182"/>
      <c r="G284" s="182"/>
      <c r="H284" s="182"/>
      <c r="I284" s="182"/>
      <c r="J284" s="182"/>
      <c r="K284" s="189"/>
      <c r="L284" s="182"/>
      <c r="M284" s="182"/>
      <c r="N284" s="182"/>
      <c r="O284" s="181"/>
      <c r="P284" s="181"/>
      <c r="Q284" s="181"/>
      <c r="R284" s="181"/>
      <c r="S284" s="181"/>
      <c r="T284" s="181"/>
      <c r="U284" s="181"/>
      <c r="V284" s="181"/>
    </row>
    <row r="285" spans="1:22" x14ac:dyDescent="0.2">
      <c r="A285" s="182"/>
      <c r="B285" s="182"/>
      <c r="D285" s="182"/>
      <c r="E285" s="182"/>
      <c r="F285" s="182"/>
      <c r="G285" s="182"/>
      <c r="H285" s="182"/>
      <c r="I285" s="182"/>
      <c r="J285" s="182"/>
      <c r="K285" s="189"/>
      <c r="L285" s="182"/>
      <c r="M285" s="182"/>
      <c r="N285" s="182"/>
      <c r="O285" s="181"/>
      <c r="P285" s="181"/>
      <c r="Q285" s="181"/>
      <c r="R285" s="181"/>
      <c r="S285" s="181"/>
      <c r="T285" s="181"/>
      <c r="U285" s="181"/>
      <c r="V285" s="181"/>
    </row>
    <row r="286" spans="1:22" x14ac:dyDescent="0.2">
      <c r="A286" s="182"/>
      <c r="B286" s="182"/>
      <c r="D286" s="182"/>
      <c r="E286" s="182"/>
      <c r="F286" s="182"/>
      <c r="G286" s="182"/>
      <c r="H286" s="182"/>
      <c r="I286" s="182"/>
      <c r="J286" s="182"/>
      <c r="K286" s="189"/>
      <c r="L286" s="182"/>
      <c r="M286" s="182"/>
      <c r="N286" s="182"/>
      <c r="O286" s="181"/>
      <c r="P286" s="181"/>
      <c r="Q286" s="181"/>
      <c r="R286" s="181"/>
      <c r="S286" s="181"/>
      <c r="T286" s="181"/>
      <c r="U286" s="181"/>
      <c r="V286" s="181"/>
    </row>
    <row r="287" spans="1:22" x14ac:dyDescent="0.2">
      <c r="A287" s="182"/>
      <c r="B287" s="182"/>
      <c r="D287" s="182"/>
      <c r="E287" s="182"/>
      <c r="F287" s="182"/>
      <c r="G287" s="182"/>
      <c r="H287" s="182"/>
      <c r="I287" s="182"/>
      <c r="J287" s="182"/>
      <c r="K287" s="189"/>
      <c r="L287" s="182"/>
      <c r="M287" s="182"/>
      <c r="N287" s="182"/>
      <c r="O287" s="181"/>
      <c r="P287" s="181"/>
      <c r="Q287" s="181"/>
      <c r="R287" s="181"/>
      <c r="S287" s="181"/>
      <c r="T287" s="181"/>
      <c r="U287" s="181"/>
      <c r="V287" s="181"/>
    </row>
    <row r="288" spans="1:22" x14ac:dyDescent="0.2">
      <c r="A288" s="182"/>
      <c r="B288" s="182"/>
      <c r="D288" s="182"/>
      <c r="E288" s="182"/>
      <c r="F288" s="182"/>
      <c r="G288" s="182"/>
      <c r="H288" s="182"/>
      <c r="I288" s="182"/>
      <c r="J288" s="182"/>
      <c r="K288" s="189"/>
      <c r="L288" s="182"/>
      <c r="M288" s="182"/>
      <c r="N288" s="182"/>
      <c r="O288" s="181"/>
      <c r="P288" s="181"/>
      <c r="Q288" s="181"/>
      <c r="R288" s="181"/>
      <c r="S288" s="181"/>
      <c r="T288" s="181"/>
      <c r="U288" s="181"/>
      <c r="V288" s="181"/>
    </row>
    <row r="289" spans="1:22" x14ac:dyDescent="0.2">
      <c r="A289" s="182"/>
      <c r="B289" s="182"/>
      <c r="D289" s="182"/>
      <c r="E289" s="182"/>
      <c r="F289" s="182"/>
      <c r="G289" s="182"/>
      <c r="H289" s="182"/>
      <c r="I289" s="182"/>
      <c r="J289" s="182"/>
      <c r="K289" s="189"/>
      <c r="L289" s="182"/>
      <c r="M289" s="182"/>
      <c r="N289" s="182"/>
      <c r="O289" s="181"/>
      <c r="P289" s="181"/>
      <c r="Q289" s="181"/>
      <c r="R289" s="181"/>
      <c r="S289" s="181"/>
      <c r="T289" s="181"/>
      <c r="U289" s="181"/>
      <c r="V289" s="181"/>
    </row>
    <row r="290" spans="1:22" x14ac:dyDescent="0.2">
      <c r="A290" s="182"/>
      <c r="B290" s="182"/>
      <c r="D290" s="182"/>
      <c r="E290" s="182"/>
      <c r="F290" s="182"/>
      <c r="G290" s="182"/>
      <c r="H290" s="182"/>
      <c r="I290" s="182"/>
      <c r="J290" s="182"/>
      <c r="K290" s="189"/>
      <c r="L290" s="182"/>
      <c r="M290" s="182"/>
      <c r="N290" s="182"/>
      <c r="O290" s="181"/>
      <c r="P290" s="181"/>
      <c r="Q290" s="181"/>
      <c r="R290" s="181"/>
      <c r="S290" s="181"/>
      <c r="T290" s="181"/>
      <c r="U290" s="181"/>
      <c r="V290" s="181"/>
    </row>
    <row r="291" spans="1:22" x14ac:dyDescent="0.2">
      <c r="A291" s="182"/>
      <c r="B291" s="182"/>
      <c r="D291" s="182"/>
      <c r="E291" s="182"/>
      <c r="F291" s="182"/>
      <c r="G291" s="182"/>
      <c r="H291" s="182"/>
      <c r="I291" s="182"/>
      <c r="J291" s="182"/>
      <c r="K291" s="189"/>
      <c r="L291" s="182"/>
      <c r="M291" s="182"/>
      <c r="N291" s="182"/>
      <c r="O291" s="181"/>
      <c r="P291" s="181"/>
      <c r="Q291" s="181"/>
      <c r="R291" s="181"/>
      <c r="S291" s="181"/>
      <c r="T291" s="181"/>
      <c r="U291" s="181"/>
      <c r="V291" s="181"/>
    </row>
    <row r="292" spans="1:22" x14ac:dyDescent="0.2">
      <c r="A292" s="182"/>
      <c r="B292" s="182"/>
      <c r="D292" s="182"/>
      <c r="E292" s="182"/>
      <c r="F292" s="182"/>
      <c r="G292" s="182"/>
      <c r="H292" s="182"/>
      <c r="I292" s="182"/>
      <c r="J292" s="182"/>
      <c r="K292" s="189"/>
      <c r="L292" s="182"/>
      <c r="M292" s="182"/>
      <c r="N292" s="182"/>
      <c r="O292" s="181"/>
      <c r="P292" s="181"/>
      <c r="Q292" s="181"/>
      <c r="R292" s="181"/>
      <c r="S292" s="181"/>
      <c r="T292" s="181"/>
      <c r="U292" s="181"/>
      <c r="V292" s="181"/>
    </row>
    <row r="293" spans="1:22" x14ac:dyDescent="0.2">
      <c r="A293" s="182"/>
      <c r="B293" s="182"/>
      <c r="D293" s="182"/>
      <c r="E293" s="182"/>
      <c r="F293" s="182"/>
      <c r="G293" s="182"/>
      <c r="H293" s="182"/>
      <c r="I293" s="182"/>
      <c r="J293" s="182"/>
      <c r="K293" s="189"/>
      <c r="L293" s="182"/>
      <c r="M293" s="182"/>
      <c r="N293" s="182"/>
      <c r="O293" s="181"/>
      <c r="P293" s="181"/>
      <c r="Q293" s="181"/>
      <c r="R293" s="181"/>
      <c r="S293" s="181"/>
      <c r="T293" s="181"/>
      <c r="U293" s="181"/>
      <c r="V293" s="181"/>
    </row>
    <row r="294" spans="1:22" x14ac:dyDescent="0.2">
      <c r="A294" s="182"/>
      <c r="B294" s="182"/>
      <c r="D294" s="182"/>
      <c r="E294" s="182"/>
      <c r="F294" s="182"/>
      <c r="G294" s="182"/>
      <c r="H294" s="182"/>
      <c r="I294" s="182"/>
      <c r="J294" s="182"/>
      <c r="K294" s="189"/>
      <c r="L294" s="182"/>
      <c r="M294" s="182"/>
      <c r="N294" s="182"/>
      <c r="O294" s="181"/>
      <c r="P294" s="181"/>
      <c r="Q294" s="181"/>
      <c r="R294" s="181"/>
      <c r="S294" s="181"/>
      <c r="T294" s="181"/>
      <c r="U294" s="181"/>
      <c r="V294" s="181"/>
    </row>
    <row r="295" spans="1:22" x14ac:dyDescent="0.2">
      <c r="A295" s="182"/>
      <c r="B295" s="182"/>
      <c r="D295" s="182"/>
      <c r="E295" s="182"/>
      <c r="F295" s="182"/>
      <c r="G295" s="182"/>
      <c r="H295" s="182"/>
      <c r="I295" s="182"/>
      <c r="J295" s="182"/>
      <c r="K295" s="189"/>
      <c r="L295" s="182"/>
      <c r="M295" s="182"/>
      <c r="N295" s="182"/>
      <c r="O295" s="181"/>
      <c r="P295" s="181"/>
      <c r="Q295" s="181"/>
      <c r="R295" s="181"/>
      <c r="S295" s="181"/>
      <c r="T295" s="181"/>
      <c r="U295" s="181"/>
      <c r="V295" s="181"/>
    </row>
    <row r="296" spans="1:22" x14ac:dyDescent="0.2">
      <c r="A296" s="182"/>
      <c r="B296" s="182"/>
      <c r="D296" s="182"/>
      <c r="E296" s="182"/>
      <c r="F296" s="182"/>
      <c r="G296" s="182"/>
      <c r="H296" s="182"/>
      <c r="I296" s="182"/>
      <c r="J296" s="182"/>
      <c r="K296" s="189"/>
      <c r="L296" s="182"/>
      <c r="M296" s="182"/>
      <c r="N296" s="182"/>
      <c r="O296" s="181"/>
      <c r="P296" s="181"/>
      <c r="Q296" s="181"/>
      <c r="R296" s="181"/>
      <c r="S296" s="181"/>
      <c r="T296" s="181"/>
      <c r="U296" s="181"/>
      <c r="V296" s="181"/>
    </row>
    <row r="297" spans="1:22" x14ac:dyDescent="0.2">
      <c r="A297" s="182"/>
      <c r="B297" s="182"/>
      <c r="D297" s="182"/>
      <c r="E297" s="182"/>
      <c r="F297" s="182"/>
      <c r="G297" s="182"/>
      <c r="H297" s="182"/>
      <c r="I297" s="182"/>
      <c r="J297" s="182"/>
      <c r="K297" s="189"/>
      <c r="L297" s="182"/>
      <c r="M297" s="182"/>
      <c r="N297" s="182"/>
      <c r="O297" s="181"/>
      <c r="P297" s="181"/>
      <c r="Q297" s="181"/>
      <c r="R297" s="181"/>
      <c r="S297" s="181"/>
      <c r="T297" s="181"/>
      <c r="U297" s="181"/>
      <c r="V297" s="181"/>
    </row>
    <row r="298" spans="1:22" x14ac:dyDescent="0.2">
      <c r="A298" s="182"/>
      <c r="B298" s="182"/>
      <c r="D298" s="182"/>
      <c r="E298" s="182"/>
      <c r="F298" s="182"/>
      <c r="G298" s="182"/>
      <c r="H298" s="182"/>
      <c r="I298" s="182"/>
      <c r="J298" s="182"/>
      <c r="K298" s="189"/>
      <c r="L298" s="182"/>
      <c r="M298" s="182"/>
      <c r="N298" s="182"/>
      <c r="O298" s="181"/>
      <c r="P298" s="181"/>
      <c r="Q298" s="181"/>
      <c r="R298" s="181"/>
      <c r="S298" s="181"/>
      <c r="T298" s="181"/>
      <c r="U298" s="181"/>
      <c r="V298" s="181"/>
    </row>
    <row r="299" spans="1:22" x14ac:dyDescent="0.2">
      <c r="A299" s="182"/>
      <c r="B299" s="182"/>
      <c r="D299" s="182"/>
      <c r="E299" s="182"/>
      <c r="F299" s="182"/>
      <c r="G299" s="182"/>
      <c r="H299" s="182"/>
      <c r="I299" s="182"/>
      <c r="J299" s="182"/>
      <c r="K299" s="189"/>
      <c r="L299" s="182"/>
      <c r="M299" s="182"/>
      <c r="N299" s="182"/>
      <c r="O299" s="181"/>
      <c r="P299" s="181"/>
      <c r="Q299" s="181"/>
      <c r="R299" s="181"/>
      <c r="S299" s="181"/>
      <c r="T299" s="181"/>
      <c r="U299" s="181"/>
      <c r="V299" s="181"/>
    </row>
    <row r="300" spans="1:22" x14ac:dyDescent="0.2">
      <c r="A300" s="182"/>
      <c r="B300" s="182"/>
      <c r="D300" s="182"/>
      <c r="E300" s="182"/>
      <c r="F300" s="182"/>
      <c r="G300" s="182"/>
      <c r="H300" s="182"/>
      <c r="I300" s="182"/>
      <c r="J300" s="182"/>
      <c r="K300" s="189"/>
      <c r="L300" s="182"/>
      <c r="M300" s="182"/>
      <c r="N300" s="182"/>
      <c r="O300" s="181"/>
      <c r="P300" s="181"/>
      <c r="Q300" s="181"/>
      <c r="R300" s="181"/>
      <c r="S300" s="181"/>
      <c r="T300" s="181"/>
      <c r="U300" s="181"/>
      <c r="V300" s="181"/>
    </row>
    <row r="301" spans="1:22" x14ac:dyDescent="0.2">
      <c r="A301" s="182"/>
      <c r="B301" s="182"/>
      <c r="D301" s="182"/>
      <c r="E301" s="182"/>
      <c r="F301" s="182"/>
      <c r="G301" s="182"/>
      <c r="H301" s="182"/>
      <c r="I301" s="182"/>
      <c r="J301" s="182"/>
      <c r="K301" s="189"/>
      <c r="L301" s="182"/>
      <c r="M301" s="182"/>
      <c r="N301" s="182"/>
      <c r="O301" s="181"/>
      <c r="P301" s="181"/>
      <c r="Q301" s="181"/>
      <c r="R301" s="181"/>
      <c r="S301" s="181"/>
      <c r="T301" s="181"/>
      <c r="U301" s="181"/>
      <c r="V301" s="181"/>
    </row>
    <row r="302" spans="1:22" x14ac:dyDescent="0.2">
      <c r="A302" s="182"/>
      <c r="B302" s="182"/>
      <c r="D302" s="182"/>
      <c r="E302" s="182"/>
      <c r="F302" s="182"/>
      <c r="G302" s="182"/>
      <c r="H302" s="182"/>
      <c r="I302" s="182"/>
      <c r="J302" s="182"/>
      <c r="K302" s="189"/>
      <c r="L302" s="182"/>
      <c r="M302" s="182"/>
      <c r="N302" s="182"/>
      <c r="O302" s="181"/>
      <c r="P302" s="181"/>
      <c r="Q302" s="181"/>
      <c r="R302" s="181"/>
      <c r="S302" s="181"/>
      <c r="T302" s="181"/>
      <c r="U302" s="181"/>
      <c r="V302" s="181"/>
    </row>
    <row r="303" spans="1:22" x14ac:dyDescent="0.2">
      <c r="A303" s="182"/>
      <c r="B303" s="182"/>
      <c r="D303" s="182"/>
      <c r="E303" s="182"/>
      <c r="F303" s="182"/>
      <c r="G303" s="182"/>
      <c r="H303" s="182"/>
      <c r="I303" s="182"/>
      <c r="J303" s="182"/>
      <c r="K303" s="189"/>
      <c r="L303" s="182"/>
      <c r="M303" s="182"/>
      <c r="N303" s="182"/>
      <c r="O303" s="181"/>
      <c r="P303" s="181"/>
      <c r="Q303" s="181"/>
      <c r="R303" s="181"/>
      <c r="S303" s="181"/>
      <c r="T303" s="181"/>
      <c r="U303" s="181"/>
      <c r="V303" s="181"/>
    </row>
    <row r="304" spans="1:22" x14ac:dyDescent="0.2">
      <c r="A304" s="182"/>
      <c r="B304" s="182"/>
      <c r="D304" s="182"/>
      <c r="E304" s="182"/>
      <c r="F304" s="182"/>
      <c r="G304" s="182"/>
      <c r="H304" s="182"/>
      <c r="I304" s="182"/>
      <c r="J304" s="182"/>
      <c r="K304" s="189"/>
      <c r="L304" s="182"/>
      <c r="M304" s="182"/>
      <c r="N304" s="182"/>
      <c r="O304" s="181"/>
      <c r="P304" s="181"/>
      <c r="Q304" s="181"/>
      <c r="R304" s="181"/>
      <c r="S304" s="181"/>
      <c r="T304" s="181"/>
      <c r="U304" s="181"/>
      <c r="V304" s="181"/>
    </row>
    <row r="305" spans="1:22" x14ac:dyDescent="0.2">
      <c r="A305" s="182"/>
      <c r="B305" s="182"/>
      <c r="D305" s="182"/>
      <c r="E305" s="182"/>
      <c r="F305" s="182"/>
      <c r="G305" s="182"/>
      <c r="H305" s="182"/>
      <c r="I305" s="182"/>
      <c r="J305" s="182"/>
      <c r="K305" s="189"/>
      <c r="L305" s="182"/>
      <c r="M305" s="182"/>
      <c r="N305" s="182"/>
      <c r="O305" s="181"/>
      <c r="P305" s="181"/>
      <c r="Q305" s="181"/>
      <c r="R305" s="181"/>
      <c r="S305" s="181"/>
      <c r="T305" s="181"/>
      <c r="U305" s="181"/>
      <c r="V305" s="181"/>
    </row>
    <row r="306" spans="1:22" x14ac:dyDescent="0.2">
      <c r="A306" s="182"/>
      <c r="B306" s="182"/>
      <c r="D306" s="182"/>
      <c r="E306" s="182"/>
      <c r="F306" s="182"/>
      <c r="G306" s="182"/>
      <c r="H306" s="182"/>
      <c r="I306" s="182"/>
      <c r="J306" s="182"/>
      <c r="K306" s="189"/>
      <c r="L306" s="182"/>
      <c r="M306" s="182"/>
      <c r="N306" s="182"/>
      <c r="O306" s="181"/>
      <c r="P306" s="181"/>
      <c r="Q306" s="181"/>
      <c r="R306" s="181"/>
      <c r="S306" s="181"/>
      <c r="T306" s="181"/>
      <c r="U306" s="181"/>
      <c r="V306" s="181"/>
    </row>
    <row r="307" spans="1:22" x14ac:dyDescent="0.2">
      <c r="A307" s="182"/>
      <c r="B307" s="182"/>
      <c r="D307" s="182"/>
      <c r="E307" s="182"/>
      <c r="F307" s="182"/>
      <c r="G307" s="182"/>
      <c r="H307" s="182"/>
      <c r="I307" s="182"/>
      <c r="J307" s="182"/>
      <c r="K307" s="189"/>
      <c r="L307" s="182"/>
      <c r="M307" s="182"/>
      <c r="N307" s="182"/>
      <c r="O307" s="181"/>
      <c r="P307" s="181"/>
      <c r="Q307" s="181"/>
      <c r="R307" s="181"/>
      <c r="S307" s="181"/>
      <c r="T307" s="181"/>
      <c r="U307" s="181"/>
      <c r="V307" s="181"/>
    </row>
    <row r="308" spans="1:22" x14ac:dyDescent="0.2">
      <c r="A308" s="182"/>
      <c r="B308" s="182"/>
      <c r="D308" s="182"/>
      <c r="E308" s="182"/>
      <c r="F308" s="182"/>
      <c r="G308" s="182"/>
      <c r="H308" s="182"/>
      <c r="I308" s="182"/>
      <c r="J308" s="182"/>
      <c r="K308" s="189"/>
      <c r="L308" s="182"/>
      <c r="M308" s="182"/>
      <c r="N308" s="182"/>
      <c r="O308" s="181"/>
      <c r="P308" s="181"/>
      <c r="Q308" s="181"/>
      <c r="R308" s="181"/>
      <c r="S308" s="181"/>
      <c r="T308" s="181"/>
      <c r="U308" s="181"/>
      <c r="V308" s="181"/>
    </row>
    <row r="309" spans="1:22" x14ac:dyDescent="0.2">
      <c r="A309" s="182"/>
      <c r="B309" s="182"/>
      <c r="D309" s="182"/>
      <c r="E309" s="182"/>
      <c r="F309" s="182"/>
      <c r="G309" s="182"/>
      <c r="H309" s="182"/>
      <c r="I309" s="182"/>
      <c r="J309" s="182"/>
      <c r="K309" s="189"/>
      <c r="L309" s="182"/>
      <c r="M309" s="182"/>
      <c r="N309" s="182"/>
      <c r="O309" s="181"/>
      <c r="P309" s="181"/>
      <c r="Q309" s="181"/>
      <c r="R309" s="181"/>
      <c r="S309" s="181"/>
      <c r="T309" s="181"/>
      <c r="U309" s="181"/>
      <c r="V309" s="181"/>
    </row>
    <row r="310" spans="1:22" x14ac:dyDescent="0.2">
      <c r="A310" s="182"/>
      <c r="B310" s="182"/>
      <c r="D310" s="182"/>
      <c r="E310" s="182"/>
      <c r="F310" s="182"/>
      <c r="G310" s="182"/>
      <c r="H310" s="182"/>
      <c r="I310" s="182"/>
      <c r="J310" s="182"/>
      <c r="K310" s="189"/>
      <c r="L310" s="182"/>
      <c r="M310" s="182"/>
      <c r="N310" s="182"/>
      <c r="O310" s="181"/>
      <c r="P310" s="181"/>
      <c r="Q310" s="181"/>
      <c r="R310" s="181"/>
      <c r="S310" s="181"/>
      <c r="T310" s="181"/>
      <c r="U310" s="181"/>
      <c r="V310" s="181"/>
    </row>
    <row r="311" spans="1:22" x14ac:dyDescent="0.2">
      <c r="A311" s="182"/>
      <c r="B311" s="182"/>
      <c r="D311" s="182"/>
      <c r="E311" s="182"/>
      <c r="F311" s="182"/>
      <c r="G311" s="182"/>
      <c r="H311" s="182"/>
      <c r="I311" s="182"/>
      <c r="J311" s="182"/>
      <c r="K311" s="189"/>
      <c r="L311" s="182"/>
      <c r="M311" s="182"/>
      <c r="N311" s="182"/>
      <c r="O311" s="181"/>
      <c r="P311" s="181"/>
      <c r="Q311" s="181"/>
      <c r="R311" s="181"/>
      <c r="S311" s="181"/>
      <c r="T311" s="181"/>
      <c r="U311" s="181"/>
      <c r="V311" s="181"/>
    </row>
    <row r="312" spans="1:22" x14ac:dyDescent="0.2">
      <c r="A312" s="182"/>
      <c r="B312" s="182"/>
      <c r="D312" s="182"/>
      <c r="E312" s="182"/>
      <c r="F312" s="182"/>
      <c r="G312" s="182"/>
      <c r="H312" s="182"/>
      <c r="I312" s="182"/>
      <c r="J312" s="182"/>
      <c r="K312" s="189"/>
      <c r="L312" s="182"/>
      <c r="M312" s="182"/>
      <c r="N312" s="182"/>
      <c r="O312" s="181"/>
      <c r="P312" s="181"/>
      <c r="Q312" s="181"/>
      <c r="R312" s="181"/>
      <c r="S312" s="181"/>
      <c r="T312" s="181"/>
      <c r="U312" s="181"/>
      <c r="V312" s="181"/>
    </row>
    <row r="313" spans="1:22" x14ac:dyDescent="0.2">
      <c r="A313" s="182"/>
      <c r="B313" s="182"/>
      <c r="D313" s="182"/>
      <c r="E313" s="182"/>
      <c r="F313" s="182"/>
      <c r="G313" s="182"/>
      <c r="H313" s="182"/>
      <c r="I313" s="182"/>
      <c r="J313" s="182"/>
      <c r="K313" s="189"/>
      <c r="L313" s="182"/>
      <c r="M313" s="182"/>
      <c r="N313" s="182"/>
      <c r="O313" s="181"/>
      <c r="P313" s="181"/>
      <c r="Q313" s="181"/>
      <c r="R313" s="181"/>
      <c r="S313" s="181"/>
      <c r="T313" s="181"/>
      <c r="U313" s="181"/>
      <c r="V313" s="181"/>
    </row>
    <row r="314" spans="1:22" x14ac:dyDescent="0.2">
      <c r="A314" s="182"/>
      <c r="B314" s="182"/>
      <c r="D314" s="182"/>
      <c r="E314" s="182"/>
      <c r="F314" s="182"/>
      <c r="G314" s="182"/>
      <c r="H314" s="182"/>
      <c r="I314" s="182"/>
      <c r="J314" s="182"/>
      <c r="K314" s="189"/>
      <c r="L314" s="182"/>
      <c r="M314" s="182"/>
      <c r="N314" s="182"/>
      <c r="O314" s="181"/>
      <c r="P314" s="181"/>
      <c r="Q314" s="181"/>
      <c r="R314" s="181"/>
      <c r="S314" s="181"/>
      <c r="T314" s="181"/>
      <c r="U314" s="181"/>
      <c r="V314" s="181"/>
    </row>
    <row r="315" spans="1:22" x14ac:dyDescent="0.2">
      <c r="A315" s="182"/>
      <c r="B315" s="182"/>
      <c r="D315" s="182"/>
      <c r="E315" s="182"/>
      <c r="F315" s="182"/>
      <c r="G315" s="182"/>
      <c r="H315" s="182"/>
      <c r="I315" s="182"/>
      <c r="J315" s="182"/>
      <c r="K315" s="189"/>
      <c r="L315" s="182"/>
      <c r="M315" s="182"/>
      <c r="N315" s="182"/>
      <c r="O315" s="181"/>
      <c r="P315" s="181"/>
      <c r="Q315" s="181"/>
      <c r="R315" s="181"/>
      <c r="S315" s="181"/>
      <c r="T315" s="181"/>
      <c r="U315" s="181"/>
      <c r="V315" s="181"/>
    </row>
    <row r="316" spans="1:22" x14ac:dyDescent="0.2">
      <c r="A316" s="182"/>
      <c r="B316" s="182"/>
      <c r="D316" s="182"/>
      <c r="E316" s="182"/>
      <c r="F316" s="182"/>
      <c r="G316" s="182"/>
      <c r="H316" s="182"/>
      <c r="I316" s="182"/>
      <c r="J316" s="182"/>
      <c r="K316" s="189"/>
      <c r="L316" s="182"/>
      <c r="M316" s="182"/>
      <c r="N316" s="182"/>
      <c r="O316" s="181"/>
      <c r="P316" s="181"/>
      <c r="Q316" s="181"/>
      <c r="R316" s="181"/>
      <c r="S316" s="181"/>
      <c r="T316" s="181"/>
      <c r="U316" s="181"/>
      <c r="V316" s="181"/>
    </row>
    <row r="317" spans="1:22" x14ac:dyDescent="0.2">
      <c r="A317" s="182"/>
      <c r="B317" s="182"/>
      <c r="D317" s="182"/>
      <c r="E317" s="182"/>
      <c r="F317" s="182"/>
      <c r="G317" s="182"/>
      <c r="H317" s="182"/>
      <c r="I317" s="182"/>
      <c r="J317" s="182"/>
      <c r="K317" s="189"/>
      <c r="L317" s="182"/>
      <c r="M317" s="182"/>
      <c r="N317" s="182"/>
      <c r="O317" s="181"/>
      <c r="P317" s="181"/>
      <c r="Q317" s="181"/>
      <c r="R317" s="181"/>
      <c r="S317" s="181"/>
      <c r="T317" s="181"/>
      <c r="U317" s="181"/>
      <c r="V317" s="181"/>
    </row>
    <row r="318" spans="1:22" x14ac:dyDescent="0.2">
      <c r="A318" s="182"/>
      <c r="B318" s="182"/>
      <c r="D318" s="182"/>
      <c r="E318" s="182"/>
      <c r="F318" s="182"/>
      <c r="G318" s="182"/>
      <c r="H318" s="182"/>
      <c r="I318" s="182"/>
      <c r="J318" s="182"/>
      <c r="K318" s="189"/>
      <c r="L318" s="182"/>
      <c r="M318" s="182"/>
      <c r="N318" s="182"/>
      <c r="O318" s="181"/>
      <c r="P318" s="181"/>
      <c r="Q318" s="181"/>
      <c r="R318" s="181"/>
      <c r="S318" s="181"/>
      <c r="T318" s="181"/>
      <c r="U318" s="181"/>
      <c r="V318" s="181"/>
    </row>
    <row r="319" spans="1:22" x14ac:dyDescent="0.2">
      <c r="A319" s="182"/>
      <c r="B319" s="182"/>
      <c r="D319" s="182"/>
      <c r="E319" s="182"/>
      <c r="F319" s="182"/>
      <c r="G319" s="182"/>
      <c r="H319" s="182"/>
      <c r="I319" s="182"/>
      <c r="J319" s="182"/>
      <c r="K319" s="189"/>
      <c r="L319" s="182"/>
      <c r="M319" s="182"/>
      <c r="N319" s="182"/>
      <c r="O319" s="181"/>
      <c r="P319" s="181"/>
      <c r="Q319" s="181"/>
      <c r="R319" s="181"/>
      <c r="S319" s="181"/>
      <c r="T319" s="181"/>
      <c r="U319" s="181"/>
      <c r="V319" s="181"/>
    </row>
    <row r="320" spans="1:22" x14ac:dyDescent="0.2">
      <c r="A320" s="182"/>
      <c r="B320" s="182"/>
      <c r="D320" s="182"/>
      <c r="E320" s="182"/>
      <c r="F320" s="182"/>
      <c r="G320" s="182"/>
      <c r="H320" s="182"/>
      <c r="I320" s="182"/>
      <c r="J320" s="182"/>
      <c r="K320" s="189"/>
      <c r="L320" s="182"/>
      <c r="M320" s="182"/>
      <c r="N320" s="182"/>
      <c r="O320" s="181"/>
      <c r="P320" s="181"/>
      <c r="Q320" s="181"/>
      <c r="R320" s="181"/>
      <c r="S320" s="181"/>
      <c r="T320" s="181"/>
      <c r="U320" s="181"/>
      <c r="V320" s="181"/>
    </row>
    <row r="321" spans="1:22" x14ac:dyDescent="0.2">
      <c r="A321" s="182"/>
      <c r="B321" s="182"/>
      <c r="D321" s="182"/>
      <c r="E321" s="182"/>
      <c r="F321" s="182"/>
      <c r="G321" s="182"/>
      <c r="H321" s="182"/>
      <c r="I321" s="182"/>
      <c r="J321" s="182"/>
      <c r="K321" s="189"/>
      <c r="L321" s="182"/>
      <c r="M321" s="182"/>
      <c r="N321" s="182"/>
      <c r="O321" s="181"/>
      <c r="P321" s="181"/>
      <c r="Q321" s="181"/>
      <c r="R321" s="181"/>
      <c r="S321" s="181"/>
      <c r="T321" s="181"/>
      <c r="U321" s="181"/>
      <c r="V321" s="181"/>
    </row>
    <row r="322" spans="1:22" x14ac:dyDescent="0.2">
      <c r="A322" s="182"/>
      <c r="B322" s="182"/>
      <c r="D322" s="182"/>
      <c r="E322" s="182"/>
      <c r="F322" s="182"/>
      <c r="G322" s="182"/>
      <c r="H322" s="182"/>
      <c r="I322" s="182"/>
      <c r="J322" s="182"/>
      <c r="K322" s="189"/>
      <c r="L322" s="182"/>
      <c r="M322" s="182"/>
      <c r="N322" s="182"/>
      <c r="O322" s="181"/>
      <c r="P322" s="181"/>
      <c r="Q322" s="181"/>
      <c r="R322" s="181"/>
      <c r="S322" s="181"/>
      <c r="T322" s="181"/>
      <c r="U322" s="181"/>
      <c r="V322" s="181"/>
    </row>
    <row r="323" spans="1:22" x14ac:dyDescent="0.2">
      <c r="A323" s="182"/>
      <c r="B323" s="182"/>
      <c r="D323" s="182"/>
      <c r="E323" s="182"/>
      <c r="F323" s="182"/>
      <c r="G323" s="182"/>
      <c r="H323" s="182"/>
      <c r="I323" s="182"/>
      <c r="J323" s="182"/>
      <c r="K323" s="189"/>
      <c r="L323" s="182"/>
      <c r="M323" s="182"/>
      <c r="N323" s="182"/>
      <c r="O323" s="181"/>
      <c r="P323" s="181"/>
      <c r="Q323" s="181"/>
      <c r="R323" s="181"/>
      <c r="S323" s="181"/>
      <c r="T323" s="181"/>
      <c r="U323" s="181"/>
      <c r="V323" s="181"/>
    </row>
    <row r="324" spans="1:22" x14ac:dyDescent="0.2">
      <c r="A324" s="182"/>
      <c r="B324" s="182"/>
      <c r="D324" s="182"/>
      <c r="E324" s="182"/>
      <c r="F324" s="182"/>
      <c r="G324" s="182"/>
      <c r="H324" s="182"/>
      <c r="I324" s="182"/>
      <c r="J324" s="182"/>
      <c r="K324" s="189"/>
      <c r="L324" s="182"/>
      <c r="M324" s="182"/>
      <c r="N324" s="182"/>
      <c r="O324" s="181"/>
      <c r="P324" s="181"/>
      <c r="Q324" s="181"/>
      <c r="R324" s="181"/>
      <c r="S324" s="181"/>
      <c r="T324" s="181"/>
      <c r="U324" s="181"/>
      <c r="V324" s="181"/>
    </row>
    <row r="325" spans="1:22" x14ac:dyDescent="0.2">
      <c r="A325" s="182"/>
      <c r="B325" s="182"/>
      <c r="D325" s="182"/>
      <c r="E325" s="182"/>
      <c r="F325" s="182"/>
      <c r="G325" s="182"/>
      <c r="H325" s="182"/>
      <c r="I325" s="182"/>
      <c r="J325" s="182"/>
      <c r="K325" s="189"/>
      <c r="L325" s="182"/>
      <c r="M325" s="182"/>
      <c r="N325" s="182"/>
      <c r="O325" s="181"/>
      <c r="P325" s="181"/>
      <c r="Q325" s="181"/>
      <c r="R325" s="181"/>
      <c r="S325" s="181"/>
      <c r="T325" s="181"/>
      <c r="U325" s="181"/>
      <c r="V325" s="181"/>
    </row>
    <row r="326" spans="1:22" x14ac:dyDescent="0.2">
      <c r="A326" s="182"/>
      <c r="B326" s="182"/>
      <c r="D326" s="182"/>
      <c r="E326" s="182"/>
      <c r="F326" s="182"/>
      <c r="G326" s="182"/>
      <c r="H326" s="182"/>
      <c r="I326" s="182"/>
      <c r="J326" s="182"/>
      <c r="K326" s="189"/>
      <c r="L326" s="182"/>
      <c r="M326" s="182"/>
      <c r="N326" s="182"/>
      <c r="O326" s="181"/>
      <c r="P326" s="181"/>
      <c r="Q326" s="181"/>
      <c r="R326" s="181"/>
      <c r="S326" s="181"/>
      <c r="T326" s="181"/>
      <c r="U326" s="181"/>
      <c r="V326" s="181"/>
    </row>
    <row r="327" spans="1:22" x14ac:dyDescent="0.2">
      <c r="A327" s="182"/>
      <c r="B327" s="182"/>
      <c r="D327" s="182"/>
      <c r="E327" s="182"/>
      <c r="F327" s="182"/>
      <c r="G327" s="182"/>
      <c r="H327" s="182"/>
      <c r="I327" s="182"/>
      <c r="J327" s="182"/>
      <c r="K327" s="189"/>
      <c r="L327" s="182"/>
      <c r="M327" s="182"/>
      <c r="N327" s="182"/>
      <c r="O327" s="181"/>
      <c r="P327" s="181"/>
      <c r="Q327" s="181"/>
      <c r="R327" s="181"/>
      <c r="S327" s="181"/>
      <c r="T327" s="181"/>
      <c r="U327" s="181"/>
      <c r="V327" s="181"/>
    </row>
    <row r="328" spans="1:22" x14ac:dyDescent="0.2">
      <c r="A328" s="182"/>
      <c r="B328" s="182"/>
      <c r="D328" s="182"/>
      <c r="E328" s="182"/>
      <c r="F328" s="182"/>
      <c r="G328" s="182"/>
      <c r="H328" s="182"/>
      <c r="I328" s="182"/>
      <c r="J328" s="182"/>
      <c r="K328" s="189"/>
      <c r="L328" s="182"/>
      <c r="M328" s="182"/>
      <c r="N328" s="182"/>
      <c r="O328" s="181"/>
      <c r="P328" s="181"/>
      <c r="Q328" s="181"/>
      <c r="R328" s="181"/>
      <c r="S328" s="181"/>
      <c r="T328" s="181"/>
      <c r="U328" s="181"/>
      <c r="V328" s="181"/>
    </row>
    <row r="329" spans="1:22" x14ac:dyDescent="0.2">
      <c r="A329" s="182"/>
      <c r="B329" s="182"/>
      <c r="D329" s="182"/>
      <c r="E329" s="182"/>
      <c r="F329" s="182"/>
      <c r="G329" s="182"/>
      <c r="H329" s="182"/>
      <c r="I329" s="182"/>
      <c r="J329" s="182"/>
      <c r="K329" s="189"/>
      <c r="L329" s="182"/>
      <c r="M329" s="182"/>
      <c r="N329" s="182"/>
      <c r="O329" s="181"/>
      <c r="P329" s="181"/>
      <c r="Q329" s="181"/>
      <c r="R329" s="181"/>
      <c r="S329" s="181"/>
      <c r="T329" s="181"/>
      <c r="U329" s="181"/>
      <c r="V329" s="181"/>
    </row>
    <row r="330" spans="1:22" x14ac:dyDescent="0.2">
      <c r="A330" s="182"/>
      <c r="B330" s="182"/>
      <c r="D330" s="182"/>
      <c r="E330" s="182"/>
      <c r="F330" s="182"/>
      <c r="G330" s="182"/>
      <c r="H330" s="182"/>
      <c r="I330" s="182"/>
      <c r="J330" s="182"/>
      <c r="K330" s="189"/>
      <c r="L330" s="182"/>
      <c r="M330" s="182"/>
      <c r="N330" s="182"/>
      <c r="O330" s="181"/>
      <c r="P330" s="181"/>
      <c r="Q330" s="181"/>
      <c r="R330" s="181"/>
      <c r="S330" s="181"/>
      <c r="T330" s="181"/>
      <c r="U330" s="181"/>
      <c r="V330" s="181"/>
    </row>
    <row r="331" spans="1:22" x14ac:dyDescent="0.2">
      <c r="A331" s="182"/>
      <c r="B331" s="182"/>
      <c r="D331" s="182"/>
      <c r="E331" s="182"/>
      <c r="F331" s="182"/>
      <c r="G331" s="182"/>
      <c r="H331" s="182"/>
      <c r="I331" s="182"/>
      <c r="J331" s="182"/>
      <c r="K331" s="189"/>
      <c r="L331" s="182"/>
      <c r="M331" s="182"/>
      <c r="N331" s="182"/>
      <c r="O331" s="181"/>
      <c r="P331" s="181"/>
      <c r="Q331" s="181"/>
      <c r="R331" s="181"/>
      <c r="S331" s="181"/>
      <c r="T331" s="181"/>
      <c r="U331" s="181"/>
      <c r="V331" s="181"/>
    </row>
    <row r="332" spans="1:22" x14ac:dyDescent="0.2">
      <c r="A332" s="182"/>
      <c r="B332" s="182"/>
      <c r="D332" s="182"/>
      <c r="E332" s="182"/>
      <c r="F332" s="182"/>
      <c r="G332" s="182"/>
      <c r="H332" s="182"/>
      <c r="I332" s="182"/>
      <c r="J332" s="182"/>
      <c r="K332" s="189"/>
      <c r="L332" s="182"/>
      <c r="M332" s="182"/>
      <c r="N332" s="182"/>
      <c r="O332" s="181"/>
      <c r="P332" s="181"/>
      <c r="Q332" s="181"/>
      <c r="R332" s="181"/>
      <c r="S332" s="181"/>
      <c r="T332" s="181"/>
      <c r="U332" s="181"/>
      <c r="V332" s="181"/>
    </row>
    <row r="333" spans="1:22" x14ac:dyDescent="0.2">
      <c r="A333" s="182"/>
      <c r="B333" s="182"/>
      <c r="D333" s="182"/>
      <c r="E333" s="182"/>
      <c r="F333" s="182"/>
      <c r="G333" s="182"/>
      <c r="H333" s="182"/>
      <c r="I333" s="182"/>
      <c r="J333" s="182"/>
      <c r="K333" s="189"/>
      <c r="L333" s="182"/>
      <c r="M333" s="182"/>
      <c r="N333" s="182"/>
      <c r="O333" s="181"/>
      <c r="P333" s="181"/>
      <c r="Q333" s="181"/>
      <c r="R333" s="181"/>
      <c r="S333" s="181"/>
      <c r="T333" s="181"/>
      <c r="U333" s="181"/>
      <c r="V333" s="181"/>
    </row>
    <row r="334" spans="1:22" x14ac:dyDescent="0.2">
      <c r="A334" s="182"/>
      <c r="B334" s="182"/>
      <c r="D334" s="182"/>
      <c r="E334" s="182"/>
      <c r="F334" s="182"/>
      <c r="G334" s="182"/>
      <c r="H334" s="182"/>
      <c r="I334" s="182"/>
      <c r="J334" s="182"/>
      <c r="K334" s="189"/>
      <c r="L334" s="182"/>
      <c r="M334" s="182"/>
      <c r="N334" s="182"/>
      <c r="O334" s="181"/>
      <c r="P334" s="181"/>
      <c r="Q334" s="181"/>
      <c r="R334" s="181"/>
      <c r="S334" s="181"/>
      <c r="T334" s="181"/>
      <c r="U334" s="181"/>
      <c r="V334" s="181"/>
    </row>
    <row r="335" spans="1:22" x14ac:dyDescent="0.2">
      <c r="A335" s="182"/>
      <c r="B335" s="182"/>
      <c r="D335" s="182"/>
      <c r="E335" s="182"/>
      <c r="F335" s="182"/>
      <c r="G335" s="182"/>
      <c r="H335" s="182"/>
      <c r="I335" s="182"/>
      <c r="J335" s="182"/>
      <c r="K335" s="189"/>
      <c r="L335" s="182"/>
      <c r="M335" s="182"/>
      <c r="N335" s="182"/>
      <c r="O335" s="181"/>
      <c r="P335" s="181"/>
      <c r="Q335" s="181"/>
      <c r="R335" s="181"/>
      <c r="S335" s="181"/>
      <c r="T335" s="181"/>
      <c r="U335" s="181"/>
      <c r="V335" s="181"/>
    </row>
    <row r="336" spans="1:22" x14ac:dyDescent="0.2">
      <c r="A336" s="182"/>
      <c r="B336" s="182"/>
      <c r="D336" s="182"/>
      <c r="E336" s="182"/>
      <c r="F336" s="182"/>
      <c r="G336" s="182"/>
      <c r="H336" s="182"/>
      <c r="I336" s="182"/>
      <c r="J336" s="182"/>
      <c r="K336" s="189"/>
      <c r="L336" s="182"/>
      <c r="M336" s="182"/>
      <c r="N336" s="182"/>
      <c r="O336" s="181"/>
      <c r="P336" s="181"/>
      <c r="Q336" s="181"/>
      <c r="R336" s="181"/>
      <c r="S336" s="181"/>
      <c r="T336" s="181"/>
      <c r="U336" s="181"/>
      <c r="V336" s="181"/>
    </row>
    <row r="337" spans="1:22" x14ac:dyDescent="0.2">
      <c r="A337" s="182"/>
      <c r="B337" s="182"/>
      <c r="D337" s="182"/>
      <c r="E337" s="182"/>
      <c r="F337" s="182"/>
      <c r="G337" s="182"/>
      <c r="H337" s="182"/>
      <c r="I337" s="182"/>
      <c r="J337" s="182"/>
      <c r="K337" s="189"/>
      <c r="L337" s="182"/>
      <c r="M337" s="182"/>
      <c r="N337" s="182"/>
      <c r="O337" s="181"/>
      <c r="P337" s="181"/>
      <c r="Q337" s="181"/>
      <c r="R337" s="181"/>
      <c r="S337" s="181"/>
      <c r="T337" s="181"/>
      <c r="U337" s="181"/>
      <c r="V337" s="181"/>
    </row>
    <row r="338" spans="1:22" x14ac:dyDescent="0.2">
      <c r="A338" s="182"/>
      <c r="B338" s="182"/>
      <c r="D338" s="182"/>
      <c r="E338" s="182"/>
      <c r="F338" s="182"/>
      <c r="G338" s="182"/>
      <c r="H338" s="182"/>
      <c r="I338" s="182"/>
      <c r="J338" s="182"/>
      <c r="K338" s="189"/>
      <c r="L338" s="182"/>
      <c r="M338" s="182"/>
      <c r="N338" s="182"/>
      <c r="O338" s="181"/>
      <c r="P338" s="181"/>
      <c r="Q338" s="181"/>
      <c r="R338" s="181"/>
      <c r="S338" s="181"/>
      <c r="T338" s="181"/>
      <c r="U338" s="181"/>
      <c r="V338" s="181"/>
    </row>
    <row r="339" spans="1:22" x14ac:dyDescent="0.2">
      <c r="A339" s="182"/>
      <c r="B339" s="182"/>
      <c r="D339" s="182"/>
      <c r="E339" s="182"/>
      <c r="F339" s="182"/>
      <c r="G339" s="182"/>
      <c r="H339" s="182"/>
      <c r="I339" s="182"/>
      <c r="J339" s="182"/>
      <c r="K339" s="189"/>
      <c r="L339" s="182"/>
      <c r="M339" s="182"/>
      <c r="N339" s="182"/>
      <c r="O339" s="181"/>
      <c r="P339" s="181"/>
      <c r="Q339" s="181"/>
      <c r="R339" s="181"/>
      <c r="S339" s="181"/>
      <c r="T339" s="181"/>
      <c r="U339" s="181"/>
      <c r="V339" s="181"/>
    </row>
    <row r="340" spans="1:22" x14ac:dyDescent="0.2">
      <c r="A340" s="182"/>
      <c r="B340" s="182"/>
      <c r="D340" s="182"/>
      <c r="E340" s="182"/>
      <c r="F340" s="182"/>
      <c r="G340" s="182"/>
      <c r="H340" s="182"/>
      <c r="I340" s="182"/>
      <c r="J340" s="182"/>
      <c r="K340" s="189"/>
      <c r="L340" s="182"/>
      <c r="M340" s="182"/>
      <c r="N340" s="182"/>
      <c r="O340" s="181"/>
      <c r="P340" s="181"/>
      <c r="Q340" s="181"/>
      <c r="R340" s="181"/>
      <c r="S340" s="181"/>
      <c r="T340" s="181"/>
      <c r="U340" s="181"/>
      <c r="V340" s="181"/>
    </row>
    <row r="341" spans="1:22" x14ac:dyDescent="0.2">
      <c r="A341" s="182"/>
      <c r="B341" s="182"/>
      <c r="D341" s="182"/>
      <c r="E341" s="182"/>
      <c r="F341" s="182"/>
      <c r="G341" s="182"/>
      <c r="H341" s="182"/>
      <c r="I341" s="182"/>
      <c r="J341" s="182"/>
      <c r="K341" s="189"/>
      <c r="L341" s="182"/>
      <c r="M341" s="182"/>
      <c r="N341" s="182"/>
      <c r="O341" s="181"/>
      <c r="P341" s="181"/>
      <c r="Q341" s="181"/>
      <c r="R341" s="181"/>
      <c r="S341" s="181"/>
      <c r="T341" s="181"/>
      <c r="U341" s="181"/>
      <c r="V341" s="181"/>
    </row>
    <row r="342" spans="1:22" x14ac:dyDescent="0.2">
      <c r="A342" s="182"/>
      <c r="B342" s="182"/>
      <c r="D342" s="182"/>
      <c r="E342" s="182"/>
      <c r="F342" s="182"/>
      <c r="G342" s="182"/>
      <c r="H342" s="182"/>
      <c r="I342" s="182"/>
      <c r="J342" s="182"/>
      <c r="K342" s="189"/>
      <c r="L342" s="182"/>
      <c r="M342" s="182"/>
      <c r="N342" s="182"/>
      <c r="O342" s="181"/>
      <c r="P342" s="181"/>
      <c r="Q342" s="181"/>
      <c r="R342" s="181"/>
      <c r="S342" s="181"/>
      <c r="T342" s="181"/>
      <c r="U342" s="181"/>
      <c r="V342" s="181"/>
    </row>
    <row r="343" spans="1:22" x14ac:dyDescent="0.2">
      <c r="A343" s="182"/>
      <c r="B343" s="182"/>
      <c r="D343" s="182"/>
      <c r="E343" s="182"/>
      <c r="F343" s="182"/>
      <c r="G343" s="182"/>
      <c r="H343" s="182"/>
      <c r="I343" s="182"/>
      <c r="J343" s="182"/>
      <c r="K343" s="189"/>
      <c r="L343" s="182"/>
      <c r="M343" s="182"/>
      <c r="N343" s="182"/>
      <c r="O343" s="181"/>
      <c r="P343" s="181"/>
      <c r="Q343" s="181"/>
      <c r="R343" s="181"/>
      <c r="S343" s="181"/>
      <c r="T343" s="181"/>
      <c r="U343" s="181"/>
      <c r="V343" s="181"/>
    </row>
    <row r="344" spans="1:22" x14ac:dyDescent="0.2">
      <c r="A344" s="182"/>
      <c r="B344" s="182"/>
      <c r="D344" s="182"/>
      <c r="E344" s="182"/>
      <c r="F344" s="182"/>
      <c r="G344" s="182"/>
      <c r="H344" s="182"/>
      <c r="I344" s="182"/>
      <c r="J344" s="182"/>
      <c r="K344" s="189"/>
      <c r="L344" s="182"/>
      <c r="M344" s="182"/>
      <c r="N344" s="182"/>
      <c r="O344" s="181"/>
      <c r="P344" s="181"/>
      <c r="Q344" s="181"/>
      <c r="R344" s="181"/>
      <c r="S344" s="181"/>
      <c r="T344" s="181"/>
      <c r="U344" s="181"/>
      <c r="V344" s="181"/>
    </row>
    <row r="345" spans="1:22" x14ac:dyDescent="0.2">
      <c r="A345" s="182"/>
      <c r="B345" s="182"/>
      <c r="D345" s="182"/>
      <c r="E345" s="182"/>
      <c r="F345" s="182"/>
      <c r="G345" s="182"/>
      <c r="H345" s="182"/>
      <c r="I345" s="182"/>
      <c r="J345" s="182"/>
      <c r="K345" s="189"/>
      <c r="L345" s="182"/>
      <c r="M345" s="182"/>
      <c r="N345" s="182"/>
      <c r="O345" s="181"/>
      <c r="P345" s="181"/>
      <c r="Q345" s="181"/>
      <c r="R345" s="181"/>
      <c r="S345" s="181"/>
      <c r="T345" s="181"/>
      <c r="U345" s="181"/>
      <c r="V345" s="181"/>
    </row>
    <row r="346" spans="1:22" x14ac:dyDescent="0.2">
      <c r="A346" s="182"/>
      <c r="B346" s="182"/>
      <c r="D346" s="182"/>
      <c r="E346" s="182"/>
      <c r="F346" s="182"/>
      <c r="G346" s="182"/>
      <c r="H346" s="182"/>
      <c r="I346" s="182"/>
      <c r="J346" s="182"/>
      <c r="K346" s="189"/>
      <c r="L346" s="182"/>
      <c r="M346" s="182"/>
      <c r="N346" s="182"/>
      <c r="O346" s="181"/>
      <c r="P346" s="181"/>
      <c r="Q346" s="181"/>
      <c r="R346" s="181"/>
      <c r="S346" s="181"/>
      <c r="T346" s="181"/>
      <c r="U346" s="181"/>
      <c r="V346" s="181"/>
    </row>
    <row r="347" spans="1:22" x14ac:dyDescent="0.2">
      <c r="A347" s="182"/>
      <c r="B347" s="182"/>
      <c r="D347" s="182"/>
      <c r="E347" s="182"/>
      <c r="F347" s="182"/>
      <c r="G347" s="182"/>
      <c r="H347" s="182"/>
      <c r="I347" s="182"/>
      <c r="J347" s="182"/>
      <c r="K347" s="189"/>
      <c r="L347" s="182"/>
      <c r="M347" s="182"/>
      <c r="N347" s="182"/>
      <c r="O347" s="181"/>
      <c r="P347" s="181"/>
      <c r="Q347" s="181"/>
      <c r="R347" s="181"/>
      <c r="S347" s="181"/>
      <c r="T347" s="181"/>
      <c r="U347" s="181"/>
      <c r="V347" s="181"/>
    </row>
    <row r="348" spans="1:22" x14ac:dyDescent="0.2">
      <c r="A348" s="182"/>
      <c r="B348" s="182"/>
      <c r="D348" s="182"/>
      <c r="E348" s="182"/>
      <c r="F348" s="182"/>
      <c r="G348" s="182"/>
      <c r="H348" s="182"/>
      <c r="I348" s="182"/>
      <c r="J348" s="182"/>
      <c r="K348" s="189"/>
      <c r="L348" s="182"/>
      <c r="M348" s="182"/>
      <c r="N348" s="182"/>
      <c r="O348" s="181"/>
      <c r="P348" s="181"/>
      <c r="Q348" s="181"/>
      <c r="R348" s="181"/>
      <c r="S348" s="181"/>
      <c r="T348" s="181"/>
      <c r="U348" s="181"/>
      <c r="V348" s="181"/>
    </row>
    <row r="349" spans="1:22" x14ac:dyDescent="0.2">
      <c r="A349" s="182"/>
      <c r="B349" s="182"/>
      <c r="D349" s="182"/>
      <c r="E349" s="182"/>
      <c r="F349" s="182"/>
      <c r="G349" s="182"/>
      <c r="H349" s="182"/>
      <c r="I349" s="182"/>
      <c r="J349" s="182"/>
      <c r="K349" s="189"/>
      <c r="L349" s="182"/>
      <c r="M349" s="182"/>
      <c r="N349" s="182"/>
      <c r="O349" s="181"/>
      <c r="P349" s="181"/>
      <c r="Q349" s="181"/>
      <c r="R349" s="181"/>
      <c r="S349" s="181"/>
      <c r="T349" s="181"/>
      <c r="U349" s="181"/>
      <c r="V349" s="181"/>
    </row>
    <row r="350" spans="1:22" x14ac:dyDescent="0.2">
      <c r="A350" s="182"/>
      <c r="B350" s="182"/>
      <c r="D350" s="182"/>
      <c r="E350" s="182"/>
      <c r="F350" s="182"/>
      <c r="G350" s="182"/>
      <c r="H350" s="182"/>
      <c r="I350" s="182"/>
      <c r="J350" s="182"/>
      <c r="K350" s="189"/>
      <c r="L350" s="182"/>
      <c r="M350" s="182"/>
      <c r="N350" s="182"/>
      <c r="O350" s="181"/>
      <c r="P350" s="181"/>
      <c r="Q350" s="181"/>
      <c r="R350" s="181"/>
      <c r="S350" s="181"/>
      <c r="T350" s="181"/>
      <c r="U350" s="181"/>
      <c r="V350" s="181"/>
    </row>
    <row r="351" spans="1:22" x14ac:dyDescent="0.2">
      <c r="A351" s="182"/>
      <c r="B351" s="182"/>
      <c r="D351" s="182"/>
      <c r="E351" s="182"/>
      <c r="F351" s="182"/>
      <c r="G351" s="182"/>
      <c r="H351" s="182"/>
      <c r="I351" s="182"/>
      <c r="J351" s="182"/>
      <c r="K351" s="189"/>
      <c r="L351" s="182"/>
      <c r="M351" s="182"/>
      <c r="N351" s="182"/>
      <c r="O351" s="181"/>
      <c r="P351" s="181"/>
      <c r="Q351" s="181"/>
      <c r="R351" s="181"/>
      <c r="S351" s="181"/>
      <c r="T351" s="181"/>
      <c r="U351" s="181"/>
      <c r="V351" s="181"/>
    </row>
    <row r="352" spans="1:22" x14ac:dyDescent="0.2">
      <c r="A352" s="182"/>
      <c r="B352" s="182"/>
      <c r="D352" s="182"/>
      <c r="E352" s="182"/>
      <c r="F352" s="182"/>
      <c r="G352" s="182"/>
      <c r="H352" s="182"/>
      <c r="I352" s="182"/>
      <c r="J352" s="182"/>
      <c r="K352" s="189"/>
      <c r="L352" s="182"/>
      <c r="M352" s="182"/>
      <c r="N352" s="182"/>
      <c r="O352" s="181"/>
      <c r="P352" s="181"/>
      <c r="Q352" s="181"/>
      <c r="R352" s="181"/>
      <c r="S352" s="181"/>
      <c r="T352" s="181"/>
      <c r="U352" s="181"/>
      <c r="V352" s="181"/>
    </row>
    <row r="353" spans="1:22" x14ac:dyDescent="0.2">
      <c r="A353" s="182"/>
      <c r="B353" s="182"/>
      <c r="D353" s="182"/>
      <c r="E353" s="182"/>
      <c r="F353" s="182"/>
      <c r="G353" s="182"/>
      <c r="H353" s="182"/>
      <c r="I353" s="182"/>
      <c r="J353" s="182"/>
      <c r="K353" s="189"/>
      <c r="L353" s="182"/>
      <c r="M353" s="182"/>
      <c r="N353" s="182"/>
      <c r="O353" s="181"/>
      <c r="P353" s="181"/>
      <c r="Q353" s="181"/>
      <c r="R353" s="181"/>
      <c r="S353" s="181"/>
      <c r="T353" s="181"/>
      <c r="U353" s="181"/>
      <c r="V353" s="181"/>
    </row>
    <row r="354" spans="1:22" x14ac:dyDescent="0.2">
      <c r="A354" s="182"/>
      <c r="B354" s="182"/>
      <c r="D354" s="182"/>
      <c r="E354" s="182"/>
      <c r="F354" s="182"/>
      <c r="G354" s="182"/>
      <c r="H354" s="182"/>
      <c r="I354" s="182"/>
      <c r="J354" s="182"/>
      <c r="K354" s="189"/>
      <c r="L354" s="182"/>
      <c r="M354" s="182"/>
      <c r="N354" s="182"/>
      <c r="O354" s="181"/>
      <c r="P354" s="181"/>
      <c r="Q354" s="181"/>
      <c r="R354" s="181"/>
      <c r="S354" s="181"/>
      <c r="T354" s="181"/>
      <c r="U354" s="181"/>
      <c r="V354" s="181"/>
    </row>
    <row r="355" spans="1:22" x14ac:dyDescent="0.2">
      <c r="A355" s="182"/>
      <c r="B355" s="182"/>
      <c r="D355" s="182"/>
      <c r="E355" s="182"/>
      <c r="F355" s="182"/>
      <c r="G355" s="182"/>
      <c r="H355" s="182"/>
      <c r="I355" s="182"/>
      <c r="J355" s="182"/>
      <c r="K355" s="189"/>
      <c r="L355" s="182"/>
      <c r="M355" s="182"/>
      <c r="N355" s="182"/>
      <c r="O355" s="181"/>
      <c r="P355" s="181"/>
      <c r="Q355" s="181"/>
      <c r="R355" s="181"/>
      <c r="S355" s="181"/>
      <c r="T355" s="181"/>
      <c r="U355" s="181"/>
      <c r="V355" s="181"/>
    </row>
    <row r="356" spans="1:22" x14ac:dyDescent="0.2">
      <c r="A356" s="182"/>
      <c r="B356" s="182"/>
      <c r="D356" s="182"/>
      <c r="E356" s="182"/>
      <c r="F356" s="182"/>
      <c r="G356" s="182"/>
      <c r="H356" s="182"/>
      <c r="I356" s="182"/>
      <c r="J356" s="182"/>
      <c r="K356" s="189"/>
      <c r="L356" s="182"/>
      <c r="M356" s="182"/>
      <c r="N356" s="182"/>
      <c r="O356" s="181"/>
      <c r="P356" s="181"/>
      <c r="Q356" s="181"/>
      <c r="R356" s="181"/>
      <c r="S356" s="181"/>
      <c r="T356" s="181"/>
      <c r="U356" s="181"/>
      <c r="V356" s="181"/>
    </row>
    <row r="357" spans="1:22" x14ac:dyDescent="0.2">
      <c r="A357" s="182"/>
      <c r="B357" s="182"/>
      <c r="D357" s="182"/>
      <c r="E357" s="182"/>
      <c r="F357" s="182"/>
      <c r="G357" s="182"/>
      <c r="H357" s="182"/>
      <c r="I357" s="182"/>
      <c r="J357" s="182"/>
      <c r="K357" s="189"/>
      <c r="L357" s="182"/>
      <c r="M357" s="182"/>
      <c r="N357" s="182"/>
      <c r="O357" s="181"/>
      <c r="P357" s="181"/>
      <c r="Q357" s="181"/>
      <c r="R357" s="181"/>
      <c r="S357" s="181"/>
      <c r="T357" s="181"/>
      <c r="U357" s="181"/>
      <c r="V357" s="181"/>
    </row>
    <row r="358" spans="1:22" x14ac:dyDescent="0.2">
      <c r="A358" s="182"/>
      <c r="B358" s="182"/>
      <c r="D358" s="182"/>
      <c r="E358" s="182"/>
      <c r="F358" s="182"/>
      <c r="G358" s="182"/>
      <c r="H358" s="182"/>
      <c r="I358" s="182"/>
      <c r="J358" s="182"/>
      <c r="K358" s="189"/>
      <c r="L358" s="182"/>
      <c r="M358" s="182"/>
      <c r="N358" s="182"/>
      <c r="O358" s="181"/>
      <c r="P358" s="181"/>
      <c r="Q358" s="181"/>
      <c r="R358" s="181"/>
      <c r="S358" s="181"/>
      <c r="T358" s="181"/>
      <c r="U358" s="181"/>
      <c r="V358" s="181"/>
    </row>
    <row r="359" spans="1:22" x14ac:dyDescent="0.2">
      <c r="A359" s="182"/>
      <c r="B359" s="182"/>
      <c r="D359" s="182"/>
      <c r="E359" s="182"/>
      <c r="F359" s="182"/>
      <c r="G359" s="182"/>
      <c r="H359" s="182"/>
      <c r="I359" s="182"/>
      <c r="J359" s="182"/>
      <c r="K359" s="189"/>
      <c r="L359" s="182"/>
      <c r="M359" s="182"/>
      <c r="N359" s="182"/>
      <c r="O359" s="181"/>
      <c r="P359" s="181"/>
      <c r="Q359" s="181"/>
      <c r="R359" s="181"/>
      <c r="S359" s="181"/>
      <c r="T359" s="181"/>
      <c r="U359" s="181"/>
      <c r="V359" s="181"/>
    </row>
    <row r="360" spans="1:22" x14ac:dyDescent="0.2">
      <c r="A360" s="182"/>
      <c r="B360" s="182"/>
      <c r="D360" s="182"/>
      <c r="E360" s="182"/>
      <c r="F360" s="182"/>
      <c r="G360" s="182"/>
      <c r="H360" s="182"/>
      <c r="I360" s="182"/>
      <c r="J360" s="182"/>
      <c r="K360" s="189"/>
      <c r="L360" s="182"/>
      <c r="M360" s="182"/>
      <c r="N360" s="182"/>
      <c r="O360" s="181"/>
      <c r="P360" s="181"/>
      <c r="Q360" s="181"/>
      <c r="R360" s="181"/>
      <c r="S360" s="181"/>
      <c r="T360" s="181"/>
      <c r="U360" s="181"/>
      <c r="V360" s="181"/>
    </row>
    <row r="361" spans="1:22" x14ac:dyDescent="0.2">
      <c r="A361" s="182"/>
      <c r="B361" s="182"/>
      <c r="D361" s="182"/>
      <c r="E361" s="182"/>
      <c r="F361" s="182"/>
      <c r="G361" s="182"/>
      <c r="H361" s="182"/>
      <c r="I361" s="182"/>
      <c r="J361" s="182"/>
      <c r="K361" s="189"/>
      <c r="L361" s="182"/>
      <c r="M361" s="182"/>
      <c r="N361" s="182"/>
      <c r="O361" s="181"/>
      <c r="P361" s="181"/>
      <c r="Q361" s="181"/>
      <c r="R361" s="181"/>
      <c r="S361" s="181"/>
      <c r="T361" s="181"/>
      <c r="U361" s="181"/>
      <c r="V361" s="181"/>
    </row>
    <row r="362" spans="1:22" x14ac:dyDescent="0.2">
      <c r="A362" s="182"/>
      <c r="B362" s="182"/>
      <c r="D362" s="182"/>
      <c r="E362" s="182"/>
      <c r="F362" s="182"/>
      <c r="G362" s="182"/>
      <c r="H362" s="182"/>
      <c r="I362" s="182"/>
      <c r="J362" s="182"/>
      <c r="K362" s="189"/>
      <c r="L362" s="182"/>
      <c r="M362" s="182"/>
      <c r="N362" s="182"/>
      <c r="O362" s="181"/>
      <c r="P362" s="181"/>
      <c r="Q362" s="181"/>
      <c r="R362" s="181"/>
      <c r="S362" s="181"/>
      <c r="T362" s="181"/>
      <c r="U362" s="181"/>
      <c r="V362" s="181"/>
    </row>
    <row r="363" spans="1:22" x14ac:dyDescent="0.2">
      <c r="A363" s="182"/>
      <c r="B363" s="182"/>
      <c r="D363" s="182"/>
      <c r="E363" s="182"/>
      <c r="F363" s="182"/>
      <c r="G363" s="182"/>
      <c r="H363" s="182"/>
      <c r="I363" s="182"/>
      <c r="J363" s="182"/>
      <c r="K363" s="189"/>
      <c r="L363" s="182"/>
      <c r="M363" s="182"/>
      <c r="N363" s="182"/>
      <c r="O363" s="181"/>
      <c r="P363" s="181"/>
      <c r="Q363" s="181"/>
      <c r="R363" s="181"/>
      <c r="S363" s="181"/>
      <c r="T363" s="181"/>
      <c r="U363" s="181"/>
      <c r="V363" s="181"/>
    </row>
    <row r="364" spans="1:22" x14ac:dyDescent="0.2">
      <c r="A364" s="182"/>
      <c r="B364" s="182"/>
      <c r="D364" s="182"/>
      <c r="E364" s="182"/>
      <c r="F364" s="182"/>
      <c r="G364" s="182"/>
      <c r="H364" s="182"/>
      <c r="I364" s="182"/>
      <c r="J364" s="182"/>
      <c r="K364" s="189"/>
      <c r="L364" s="182"/>
      <c r="M364" s="182"/>
      <c r="N364" s="182"/>
      <c r="O364" s="181"/>
      <c r="P364" s="181"/>
      <c r="Q364" s="181"/>
      <c r="R364" s="181"/>
      <c r="S364" s="181"/>
      <c r="T364" s="181"/>
      <c r="U364" s="181"/>
      <c r="V364" s="181"/>
    </row>
    <row r="365" spans="1:22" x14ac:dyDescent="0.2">
      <c r="A365" s="182"/>
      <c r="B365" s="182"/>
      <c r="D365" s="182"/>
      <c r="E365" s="182"/>
      <c r="F365" s="182"/>
      <c r="G365" s="182"/>
      <c r="H365" s="182"/>
      <c r="I365" s="182"/>
      <c r="J365" s="182"/>
      <c r="K365" s="189"/>
      <c r="L365" s="182"/>
      <c r="M365" s="182"/>
      <c r="N365" s="182"/>
      <c r="O365" s="181"/>
      <c r="P365" s="181"/>
      <c r="Q365" s="181"/>
      <c r="R365" s="181"/>
      <c r="S365" s="181"/>
      <c r="T365" s="181"/>
      <c r="U365" s="181"/>
      <c r="V365" s="181"/>
    </row>
    <row r="366" spans="1:22" x14ac:dyDescent="0.2">
      <c r="A366" s="182"/>
      <c r="B366" s="182"/>
      <c r="D366" s="182"/>
      <c r="E366" s="182"/>
      <c r="F366" s="182"/>
      <c r="G366" s="182"/>
      <c r="H366" s="182"/>
      <c r="I366" s="182"/>
      <c r="J366" s="182"/>
      <c r="K366" s="189"/>
      <c r="L366" s="182"/>
      <c r="M366" s="182"/>
      <c r="N366" s="182"/>
      <c r="O366" s="181"/>
      <c r="P366" s="181"/>
      <c r="Q366" s="181"/>
      <c r="R366" s="181"/>
      <c r="S366" s="181"/>
      <c r="T366" s="181"/>
      <c r="U366" s="181"/>
      <c r="V366" s="181"/>
    </row>
    <row r="367" spans="1:22" x14ac:dyDescent="0.2">
      <c r="A367" s="182"/>
      <c r="B367" s="182"/>
      <c r="D367" s="182"/>
      <c r="E367" s="182"/>
      <c r="F367" s="182"/>
      <c r="G367" s="182"/>
      <c r="H367" s="182"/>
      <c r="I367" s="182"/>
      <c r="J367" s="182"/>
      <c r="K367" s="189"/>
      <c r="L367" s="182"/>
      <c r="M367" s="182"/>
      <c r="N367" s="182"/>
      <c r="O367" s="181"/>
      <c r="P367" s="181"/>
      <c r="Q367" s="181"/>
      <c r="R367" s="181"/>
      <c r="S367" s="181"/>
      <c r="T367" s="181"/>
      <c r="U367" s="181"/>
      <c r="V367" s="181"/>
    </row>
    <row r="368" spans="1:22" x14ac:dyDescent="0.2">
      <c r="A368" s="182"/>
      <c r="B368" s="182"/>
      <c r="D368" s="182"/>
      <c r="E368" s="182"/>
      <c r="F368" s="182"/>
      <c r="G368" s="182"/>
      <c r="H368" s="182"/>
      <c r="I368" s="182"/>
      <c r="J368" s="182"/>
      <c r="K368" s="189"/>
      <c r="L368" s="182"/>
      <c r="M368" s="182"/>
      <c r="N368" s="182"/>
      <c r="O368" s="181"/>
      <c r="P368" s="181"/>
      <c r="Q368" s="181"/>
      <c r="R368" s="181"/>
      <c r="S368" s="181"/>
      <c r="T368" s="181"/>
      <c r="U368" s="181"/>
      <c r="V368" s="181"/>
    </row>
    <row r="369" spans="1:22" x14ac:dyDescent="0.2">
      <c r="A369" s="182"/>
      <c r="B369" s="182"/>
      <c r="D369" s="182"/>
      <c r="E369" s="182"/>
      <c r="F369" s="182"/>
      <c r="G369" s="182"/>
      <c r="H369" s="182"/>
      <c r="I369" s="182"/>
      <c r="J369" s="182"/>
      <c r="K369" s="189"/>
      <c r="L369" s="182"/>
      <c r="M369" s="182"/>
      <c r="N369" s="182"/>
      <c r="O369" s="181"/>
      <c r="P369" s="181"/>
      <c r="Q369" s="181"/>
      <c r="R369" s="181"/>
      <c r="S369" s="181"/>
      <c r="T369" s="181"/>
      <c r="U369" s="181"/>
      <c r="V369" s="181"/>
    </row>
    <row r="370" spans="1:22" x14ac:dyDescent="0.2">
      <c r="A370" s="182"/>
      <c r="B370" s="182"/>
      <c r="D370" s="182"/>
      <c r="E370" s="182"/>
      <c r="F370" s="182"/>
      <c r="G370" s="182"/>
      <c r="H370" s="182"/>
      <c r="I370" s="182"/>
      <c r="J370" s="182"/>
      <c r="K370" s="189"/>
      <c r="L370" s="182"/>
      <c r="M370" s="182"/>
      <c r="N370" s="182"/>
      <c r="O370" s="181"/>
      <c r="P370" s="181"/>
      <c r="Q370" s="181"/>
      <c r="R370" s="181"/>
      <c r="S370" s="181"/>
      <c r="T370" s="181"/>
      <c r="U370" s="181"/>
      <c r="V370" s="181"/>
    </row>
    <row r="371" spans="1:22" x14ac:dyDescent="0.2">
      <c r="A371" s="182"/>
      <c r="B371" s="182"/>
      <c r="D371" s="182"/>
      <c r="E371" s="182"/>
      <c r="F371" s="182"/>
      <c r="G371" s="182"/>
      <c r="H371" s="182"/>
      <c r="I371" s="182"/>
      <c r="J371" s="182"/>
      <c r="K371" s="189"/>
      <c r="L371" s="182"/>
      <c r="M371" s="182"/>
      <c r="N371" s="182"/>
      <c r="O371" s="181"/>
      <c r="P371" s="181"/>
      <c r="Q371" s="181"/>
      <c r="R371" s="181"/>
      <c r="S371" s="181"/>
      <c r="T371" s="181"/>
      <c r="U371" s="181"/>
      <c r="V371" s="181"/>
    </row>
    <row r="372" spans="1:22" x14ac:dyDescent="0.2">
      <c r="A372" s="182"/>
      <c r="B372" s="182"/>
      <c r="D372" s="182"/>
      <c r="E372" s="182"/>
      <c r="F372" s="182"/>
      <c r="G372" s="182"/>
      <c r="H372" s="182"/>
      <c r="I372" s="182"/>
      <c r="J372" s="182"/>
      <c r="K372" s="189"/>
      <c r="L372" s="182"/>
      <c r="M372" s="182"/>
      <c r="N372" s="182"/>
      <c r="O372" s="181"/>
      <c r="P372" s="181"/>
      <c r="Q372" s="181"/>
      <c r="R372" s="181"/>
      <c r="S372" s="181"/>
      <c r="T372" s="181"/>
      <c r="U372" s="181"/>
      <c r="V372" s="181"/>
    </row>
    <row r="373" spans="1:22" x14ac:dyDescent="0.2">
      <c r="A373" s="182"/>
      <c r="B373" s="182"/>
      <c r="D373" s="182"/>
      <c r="E373" s="182"/>
      <c r="F373" s="182"/>
      <c r="G373" s="182"/>
      <c r="H373" s="182"/>
      <c r="I373" s="182"/>
      <c r="J373" s="182"/>
      <c r="K373" s="189"/>
      <c r="L373" s="182"/>
      <c r="M373" s="182"/>
      <c r="N373" s="182"/>
      <c r="O373" s="181"/>
      <c r="P373" s="181"/>
      <c r="Q373" s="181"/>
      <c r="R373" s="181"/>
      <c r="S373" s="181"/>
      <c r="T373" s="181"/>
      <c r="U373" s="181"/>
      <c r="V373" s="181"/>
    </row>
    <row r="374" spans="1:22" x14ac:dyDescent="0.2">
      <c r="A374" s="182"/>
      <c r="B374" s="182"/>
      <c r="D374" s="182"/>
      <c r="E374" s="182"/>
      <c r="F374" s="182"/>
      <c r="G374" s="182"/>
      <c r="H374" s="182"/>
      <c r="I374" s="182"/>
      <c r="J374" s="182"/>
      <c r="K374" s="189"/>
      <c r="L374" s="182"/>
      <c r="M374" s="182"/>
      <c r="N374" s="182"/>
      <c r="O374" s="181"/>
      <c r="P374" s="181"/>
      <c r="Q374" s="181"/>
      <c r="R374" s="181"/>
      <c r="S374" s="181"/>
      <c r="T374" s="181"/>
      <c r="U374" s="181"/>
      <c r="V374" s="181"/>
    </row>
    <row r="375" spans="1:22" x14ac:dyDescent="0.2">
      <c r="A375" s="182"/>
      <c r="B375" s="182"/>
      <c r="D375" s="182"/>
      <c r="E375" s="182"/>
      <c r="F375" s="182"/>
      <c r="G375" s="182"/>
      <c r="H375" s="182"/>
      <c r="I375" s="182"/>
      <c r="J375" s="182"/>
      <c r="K375" s="189"/>
      <c r="L375" s="182"/>
      <c r="M375" s="182"/>
      <c r="N375" s="182"/>
      <c r="O375" s="181"/>
      <c r="P375" s="181"/>
      <c r="Q375" s="181"/>
      <c r="R375" s="181"/>
      <c r="S375" s="181"/>
      <c r="T375" s="181"/>
      <c r="U375" s="181"/>
      <c r="V375" s="181"/>
    </row>
    <row r="376" spans="1:22" x14ac:dyDescent="0.2">
      <c r="A376" s="182"/>
      <c r="B376" s="182"/>
      <c r="D376" s="182"/>
      <c r="E376" s="182"/>
      <c r="F376" s="182"/>
      <c r="G376" s="182"/>
      <c r="H376" s="182"/>
      <c r="I376" s="182"/>
      <c r="J376" s="182"/>
      <c r="K376" s="189"/>
      <c r="L376" s="182"/>
      <c r="M376" s="182"/>
      <c r="N376" s="182"/>
      <c r="O376" s="181"/>
      <c r="P376" s="181"/>
      <c r="Q376" s="181"/>
      <c r="R376" s="181"/>
      <c r="S376" s="181"/>
      <c r="T376" s="181"/>
      <c r="U376" s="181"/>
      <c r="V376" s="181"/>
    </row>
    <row r="377" spans="1:22" x14ac:dyDescent="0.2">
      <c r="A377" s="182"/>
      <c r="B377" s="182"/>
      <c r="D377" s="182"/>
      <c r="E377" s="182"/>
      <c r="F377" s="182"/>
      <c r="G377" s="182"/>
      <c r="H377" s="182"/>
      <c r="I377" s="182"/>
      <c r="J377" s="182"/>
      <c r="K377" s="189"/>
      <c r="L377" s="182"/>
      <c r="M377" s="182"/>
      <c r="N377" s="182"/>
      <c r="O377" s="181"/>
      <c r="P377" s="181"/>
      <c r="Q377" s="181"/>
      <c r="R377" s="181"/>
      <c r="S377" s="181"/>
      <c r="T377" s="181"/>
      <c r="U377" s="181"/>
      <c r="V377" s="181"/>
    </row>
    <row r="378" spans="1:22" x14ac:dyDescent="0.2">
      <c r="A378" s="182"/>
      <c r="B378" s="182"/>
      <c r="D378" s="182"/>
      <c r="E378" s="182"/>
      <c r="F378" s="182"/>
      <c r="G378" s="182"/>
      <c r="H378" s="182"/>
      <c r="I378" s="182"/>
      <c r="J378" s="182"/>
      <c r="K378" s="189"/>
      <c r="L378" s="182"/>
      <c r="M378" s="182"/>
      <c r="N378" s="182"/>
      <c r="O378" s="181"/>
      <c r="P378" s="181"/>
      <c r="Q378" s="181"/>
      <c r="R378" s="181"/>
      <c r="S378" s="181"/>
      <c r="T378" s="181"/>
      <c r="U378" s="181"/>
      <c r="V378" s="181"/>
    </row>
    <row r="379" spans="1:22" x14ac:dyDescent="0.2">
      <c r="A379" s="182"/>
      <c r="B379" s="182"/>
      <c r="D379" s="182"/>
      <c r="E379" s="182"/>
      <c r="F379" s="182"/>
      <c r="G379" s="182"/>
      <c r="H379" s="182"/>
      <c r="I379" s="182"/>
      <c r="J379" s="182"/>
      <c r="K379" s="189"/>
      <c r="L379" s="182"/>
      <c r="M379" s="182"/>
      <c r="N379" s="182"/>
      <c r="O379" s="181"/>
      <c r="P379" s="181"/>
      <c r="Q379" s="181"/>
      <c r="R379" s="181"/>
      <c r="S379" s="181"/>
      <c r="T379" s="181"/>
      <c r="U379" s="181"/>
      <c r="V379" s="181"/>
    </row>
    <row r="380" spans="1:22" x14ac:dyDescent="0.2">
      <c r="A380" s="182"/>
      <c r="B380" s="182"/>
      <c r="D380" s="182"/>
      <c r="E380" s="182"/>
      <c r="F380" s="182"/>
      <c r="G380" s="182"/>
      <c r="H380" s="182"/>
      <c r="I380" s="182"/>
      <c r="J380" s="182"/>
      <c r="K380" s="189"/>
      <c r="L380" s="182"/>
      <c r="M380" s="182"/>
      <c r="N380" s="182"/>
      <c r="O380" s="181"/>
      <c r="P380" s="181"/>
      <c r="Q380" s="181"/>
      <c r="R380" s="181"/>
      <c r="S380" s="181"/>
      <c r="T380" s="181"/>
      <c r="U380" s="181"/>
      <c r="V380" s="181"/>
    </row>
    <row r="381" spans="1:22" x14ac:dyDescent="0.2">
      <c r="A381" s="182"/>
      <c r="B381" s="182"/>
      <c r="D381" s="182"/>
      <c r="E381" s="182"/>
      <c r="F381" s="182"/>
      <c r="G381" s="182"/>
      <c r="H381" s="182"/>
      <c r="I381" s="182"/>
      <c r="J381" s="182"/>
      <c r="K381" s="189"/>
      <c r="L381" s="182"/>
      <c r="M381" s="182"/>
      <c r="N381" s="182"/>
      <c r="O381" s="181"/>
      <c r="P381" s="181"/>
      <c r="Q381" s="181"/>
      <c r="R381" s="181"/>
      <c r="S381" s="181"/>
      <c r="T381" s="181"/>
      <c r="U381" s="181"/>
      <c r="V381" s="181"/>
    </row>
    <row r="382" spans="1:22" x14ac:dyDescent="0.2">
      <c r="A382" s="182"/>
      <c r="B382" s="182"/>
      <c r="D382" s="182"/>
      <c r="E382" s="182"/>
      <c r="F382" s="182"/>
      <c r="G382" s="182"/>
      <c r="H382" s="182"/>
      <c r="I382" s="182"/>
      <c r="J382" s="182"/>
      <c r="K382" s="189"/>
      <c r="L382" s="182"/>
      <c r="M382" s="182"/>
      <c r="N382" s="182"/>
      <c r="O382" s="181"/>
      <c r="P382" s="181"/>
      <c r="Q382" s="181"/>
      <c r="R382" s="181"/>
      <c r="S382" s="181"/>
      <c r="T382" s="181"/>
      <c r="U382" s="181"/>
      <c r="V382" s="181"/>
    </row>
    <row r="383" spans="1:22" x14ac:dyDescent="0.2">
      <c r="A383" s="182"/>
      <c r="B383" s="182"/>
      <c r="D383" s="182"/>
      <c r="E383" s="182"/>
      <c r="F383" s="182"/>
      <c r="G383" s="182"/>
      <c r="H383" s="182"/>
      <c r="I383" s="182"/>
      <c r="J383" s="182"/>
      <c r="K383" s="189"/>
      <c r="L383" s="182"/>
      <c r="M383" s="182"/>
      <c r="N383" s="182"/>
      <c r="O383" s="181"/>
      <c r="P383" s="181"/>
      <c r="Q383" s="181"/>
      <c r="R383" s="181"/>
      <c r="S383" s="181"/>
      <c r="T383" s="181"/>
      <c r="U383" s="181"/>
      <c r="V383" s="181"/>
    </row>
    <row r="384" spans="1:22" x14ac:dyDescent="0.2">
      <c r="A384" s="182"/>
      <c r="B384" s="182"/>
      <c r="D384" s="182"/>
      <c r="E384" s="182"/>
      <c r="F384" s="182"/>
      <c r="G384" s="182"/>
      <c r="H384" s="182"/>
      <c r="I384" s="182"/>
      <c r="J384" s="182"/>
      <c r="K384" s="189"/>
      <c r="L384" s="182"/>
      <c r="M384" s="182"/>
      <c r="N384" s="182"/>
      <c r="O384" s="181"/>
      <c r="P384" s="181"/>
      <c r="Q384" s="181"/>
      <c r="R384" s="181"/>
      <c r="S384" s="181"/>
      <c r="T384" s="181"/>
      <c r="U384" s="181"/>
      <c r="V384" s="181"/>
    </row>
    <row r="385" spans="1:22" x14ac:dyDescent="0.2">
      <c r="A385" s="182"/>
      <c r="B385" s="182"/>
      <c r="D385" s="182"/>
      <c r="E385" s="182"/>
      <c r="F385" s="182"/>
      <c r="G385" s="182"/>
      <c r="H385" s="182"/>
      <c r="I385" s="182"/>
      <c r="J385" s="182"/>
      <c r="K385" s="189"/>
      <c r="L385" s="182"/>
      <c r="M385" s="182"/>
      <c r="N385" s="182"/>
      <c r="O385" s="181"/>
      <c r="P385" s="181"/>
      <c r="Q385" s="181"/>
      <c r="R385" s="181"/>
      <c r="S385" s="181"/>
      <c r="T385" s="181"/>
      <c r="U385" s="181"/>
      <c r="V385" s="181"/>
    </row>
    <row r="386" spans="1:22" x14ac:dyDescent="0.2">
      <c r="A386" s="182"/>
      <c r="B386" s="182"/>
      <c r="D386" s="182"/>
      <c r="E386" s="182"/>
      <c r="F386" s="182"/>
      <c r="G386" s="182"/>
      <c r="H386" s="182"/>
      <c r="I386" s="182"/>
      <c r="J386" s="182"/>
      <c r="K386" s="189"/>
      <c r="L386" s="182"/>
      <c r="M386" s="182"/>
      <c r="N386" s="182"/>
      <c r="O386" s="181"/>
      <c r="P386" s="181"/>
      <c r="Q386" s="181"/>
      <c r="R386" s="181"/>
      <c r="S386" s="181"/>
      <c r="T386" s="181"/>
      <c r="U386" s="181"/>
      <c r="V386" s="181"/>
    </row>
    <row r="387" spans="1:22" x14ac:dyDescent="0.2">
      <c r="A387" s="182"/>
      <c r="B387" s="182"/>
      <c r="D387" s="182"/>
      <c r="E387" s="182"/>
      <c r="F387" s="182"/>
      <c r="G387" s="182"/>
      <c r="H387" s="182"/>
      <c r="I387" s="182"/>
      <c r="J387" s="182"/>
      <c r="K387" s="189"/>
      <c r="L387" s="182"/>
      <c r="M387" s="182"/>
      <c r="N387" s="182"/>
      <c r="O387" s="181"/>
      <c r="P387" s="181"/>
      <c r="Q387" s="181"/>
      <c r="R387" s="181"/>
      <c r="S387" s="181"/>
      <c r="T387" s="181"/>
      <c r="U387" s="181"/>
      <c r="V387" s="181"/>
    </row>
    <row r="388" spans="1:22" x14ac:dyDescent="0.2">
      <c r="A388" s="182"/>
      <c r="B388" s="182"/>
      <c r="D388" s="182"/>
      <c r="E388" s="182"/>
      <c r="F388" s="182"/>
      <c r="G388" s="182"/>
      <c r="H388" s="182"/>
      <c r="I388" s="182"/>
      <c r="J388" s="182"/>
      <c r="K388" s="189"/>
      <c r="L388" s="182"/>
      <c r="M388" s="182"/>
      <c r="N388" s="182"/>
      <c r="O388" s="181"/>
      <c r="P388" s="181"/>
      <c r="Q388" s="181"/>
      <c r="R388" s="181"/>
      <c r="S388" s="181"/>
      <c r="T388" s="181"/>
      <c r="U388" s="181"/>
      <c r="V388" s="181"/>
    </row>
    <row r="389" spans="1:22" x14ac:dyDescent="0.2">
      <c r="A389" s="182"/>
      <c r="B389" s="182"/>
      <c r="D389" s="182"/>
      <c r="E389" s="182"/>
      <c r="F389" s="182"/>
      <c r="G389" s="182"/>
      <c r="H389" s="182"/>
      <c r="I389" s="182"/>
      <c r="J389" s="182"/>
      <c r="K389" s="189"/>
      <c r="L389" s="182"/>
      <c r="M389" s="182"/>
      <c r="N389" s="182"/>
      <c r="O389" s="181"/>
      <c r="P389" s="181"/>
      <c r="Q389" s="181"/>
      <c r="R389" s="181"/>
      <c r="S389" s="181"/>
      <c r="T389" s="181"/>
      <c r="U389" s="181"/>
      <c r="V389" s="181"/>
    </row>
    <row r="390" spans="1:22" x14ac:dyDescent="0.2">
      <c r="A390" s="182"/>
      <c r="B390" s="182"/>
      <c r="D390" s="182"/>
      <c r="E390" s="182"/>
      <c r="F390" s="182"/>
      <c r="G390" s="182"/>
      <c r="H390" s="182"/>
      <c r="I390" s="182"/>
      <c r="J390" s="182"/>
      <c r="K390" s="189"/>
      <c r="L390" s="182"/>
      <c r="M390" s="182"/>
      <c r="N390" s="182"/>
      <c r="O390" s="181"/>
      <c r="P390" s="181"/>
      <c r="Q390" s="181"/>
      <c r="R390" s="181"/>
      <c r="S390" s="181"/>
      <c r="T390" s="181"/>
      <c r="U390" s="181"/>
      <c r="V390" s="181"/>
    </row>
    <row r="391" spans="1:22" x14ac:dyDescent="0.2">
      <c r="A391" s="182"/>
      <c r="B391" s="182"/>
      <c r="D391" s="182"/>
      <c r="E391" s="182"/>
      <c r="F391" s="182"/>
      <c r="G391" s="182"/>
      <c r="H391" s="182"/>
      <c r="I391" s="182"/>
      <c r="J391" s="182"/>
      <c r="K391" s="189"/>
      <c r="L391" s="182"/>
      <c r="M391" s="182"/>
      <c r="N391" s="182"/>
      <c r="O391" s="181"/>
      <c r="P391" s="181"/>
      <c r="Q391" s="181"/>
      <c r="R391" s="181"/>
      <c r="S391" s="181"/>
      <c r="T391" s="181"/>
      <c r="U391" s="181"/>
      <c r="V391" s="181"/>
    </row>
    <row r="392" spans="1:22" x14ac:dyDescent="0.2">
      <c r="A392" s="182"/>
      <c r="B392" s="182"/>
      <c r="D392" s="182"/>
      <c r="E392" s="182"/>
      <c r="F392" s="182"/>
      <c r="G392" s="182"/>
      <c r="H392" s="182"/>
      <c r="I392" s="182"/>
      <c r="J392" s="182"/>
      <c r="K392" s="189"/>
      <c r="L392" s="182"/>
      <c r="M392" s="182"/>
      <c r="N392" s="182"/>
      <c r="O392" s="181"/>
      <c r="P392" s="181"/>
      <c r="Q392" s="181"/>
      <c r="R392" s="181"/>
      <c r="S392" s="181"/>
      <c r="T392" s="181"/>
      <c r="U392" s="181"/>
      <c r="V392" s="181"/>
    </row>
    <row r="393" spans="1:22" x14ac:dyDescent="0.2">
      <c r="A393" s="182"/>
      <c r="B393" s="182"/>
      <c r="D393" s="182"/>
      <c r="E393" s="182"/>
      <c r="F393" s="182"/>
      <c r="G393" s="182"/>
      <c r="H393" s="182"/>
      <c r="I393" s="182"/>
      <c r="J393" s="182"/>
      <c r="K393" s="189"/>
      <c r="L393" s="182"/>
      <c r="M393" s="182"/>
      <c r="N393" s="182"/>
      <c r="O393" s="181"/>
      <c r="P393" s="181"/>
      <c r="Q393" s="181"/>
      <c r="R393" s="181"/>
      <c r="S393" s="181"/>
      <c r="T393" s="181"/>
      <c r="U393" s="181"/>
      <c r="V393" s="181"/>
    </row>
    <row r="394" spans="1:22" x14ac:dyDescent="0.2">
      <c r="A394" s="182"/>
      <c r="B394" s="182"/>
      <c r="D394" s="182"/>
      <c r="E394" s="182"/>
      <c r="F394" s="182"/>
      <c r="G394" s="182"/>
      <c r="H394" s="182"/>
      <c r="I394" s="182"/>
      <c r="J394" s="182"/>
      <c r="K394" s="189"/>
      <c r="L394" s="182"/>
      <c r="M394" s="182"/>
      <c r="N394" s="182"/>
      <c r="O394" s="181"/>
      <c r="P394" s="181"/>
      <c r="Q394" s="181"/>
      <c r="R394" s="181"/>
      <c r="S394" s="181"/>
      <c r="T394" s="181"/>
      <c r="U394" s="181"/>
      <c r="V394" s="181"/>
    </row>
    <row r="395" spans="1:22" x14ac:dyDescent="0.2">
      <c r="A395" s="182"/>
      <c r="B395" s="182"/>
      <c r="D395" s="182"/>
      <c r="E395" s="182"/>
      <c r="F395" s="182"/>
      <c r="G395" s="182"/>
      <c r="H395" s="182"/>
      <c r="I395" s="182"/>
      <c r="J395" s="182"/>
      <c r="K395" s="189"/>
      <c r="L395" s="182"/>
      <c r="M395" s="182"/>
      <c r="N395" s="182"/>
      <c r="O395" s="181"/>
      <c r="P395" s="181"/>
      <c r="Q395" s="181"/>
      <c r="R395" s="181"/>
      <c r="S395" s="181"/>
      <c r="T395" s="181"/>
      <c r="U395" s="181"/>
      <c r="V395" s="181"/>
    </row>
    <row r="396" spans="1:22" x14ac:dyDescent="0.2">
      <c r="A396" s="182"/>
      <c r="B396" s="182"/>
      <c r="D396" s="182"/>
      <c r="E396" s="182"/>
      <c r="F396" s="182"/>
      <c r="G396" s="182"/>
      <c r="H396" s="182"/>
      <c r="I396" s="182"/>
      <c r="J396" s="182"/>
      <c r="K396" s="189"/>
      <c r="L396" s="182"/>
      <c r="M396" s="182"/>
      <c r="N396" s="182"/>
      <c r="O396" s="181"/>
      <c r="P396" s="181"/>
      <c r="Q396" s="181"/>
      <c r="R396" s="181"/>
      <c r="S396" s="181"/>
      <c r="T396" s="181"/>
      <c r="U396" s="181"/>
      <c r="V396" s="181"/>
    </row>
    <row r="397" spans="1:22" x14ac:dyDescent="0.2">
      <c r="A397" s="182"/>
      <c r="B397" s="182"/>
      <c r="D397" s="182"/>
      <c r="E397" s="182"/>
      <c r="F397" s="182"/>
      <c r="G397" s="182"/>
      <c r="H397" s="182"/>
      <c r="I397" s="182"/>
      <c r="J397" s="182"/>
      <c r="K397" s="189"/>
      <c r="L397" s="182"/>
      <c r="M397" s="182"/>
      <c r="N397" s="182"/>
      <c r="O397" s="181"/>
      <c r="P397" s="181"/>
      <c r="Q397" s="181"/>
      <c r="R397" s="181"/>
      <c r="S397" s="181"/>
      <c r="T397" s="181"/>
      <c r="U397" s="181"/>
      <c r="V397" s="181"/>
    </row>
    <row r="398" spans="1:22" x14ac:dyDescent="0.2">
      <c r="A398" s="182"/>
      <c r="B398" s="182"/>
      <c r="D398" s="182"/>
      <c r="E398" s="182"/>
      <c r="F398" s="182"/>
      <c r="G398" s="182"/>
      <c r="H398" s="182"/>
      <c r="I398" s="182"/>
      <c r="J398" s="182"/>
      <c r="K398" s="189"/>
      <c r="L398" s="182"/>
      <c r="M398" s="182"/>
      <c r="N398" s="182"/>
      <c r="O398" s="181"/>
      <c r="P398" s="181"/>
      <c r="Q398" s="181"/>
      <c r="R398" s="181"/>
      <c r="S398" s="181"/>
      <c r="T398" s="181"/>
      <c r="U398" s="181"/>
      <c r="V398" s="181"/>
    </row>
    <row r="399" spans="1:22" x14ac:dyDescent="0.2">
      <c r="A399" s="182"/>
      <c r="B399" s="182"/>
      <c r="D399" s="182"/>
      <c r="E399" s="182"/>
      <c r="F399" s="182"/>
      <c r="G399" s="182"/>
      <c r="H399" s="182"/>
      <c r="I399" s="182"/>
      <c r="J399" s="182"/>
      <c r="K399" s="189"/>
      <c r="L399" s="182"/>
      <c r="M399" s="182"/>
      <c r="N399" s="182"/>
      <c r="O399" s="181"/>
      <c r="P399" s="181"/>
      <c r="Q399" s="181"/>
      <c r="R399" s="181"/>
      <c r="S399" s="181"/>
      <c r="T399" s="181"/>
      <c r="U399" s="181"/>
      <c r="V399" s="181"/>
    </row>
    <row r="400" spans="1:22" x14ac:dyDescent="0.2">
      <c r="A400" s="182"/>
      <c r="B400" s="182"/>
      <c r="D400" s="182"/>
      <c r="E400" s="182"/>
      <c r="F400" s="182"/>
      <c r="G400" s="182"/>
      <c r="H400" s="182"/>
      <c r="I400" s="182"/>
      <c r="J400" s="182"/>
      <c r="K400" s="189"/>
      <c r="L400" s="182"/>
      <c r="M400" s="182"/>
      <c r="N400" s="182"/>
      <c r="O400" s="181"/>
      <c r="P400" s="181"/>
      <c r="Q400" s="181"/>
      <c r="R400" s="181"/>
      <c r="S400" s="181"/>
      <c r="T400" s="181"/>
      <c r="U400" s="181"/>
      <c r="V400" s="181"/>
    </row>
    <row r="401" spans="1:22" x14ac:dyDescent="0.2">
      <c r="A401" s="182"/>
      <c r="B401" s="182"/>
      <c r="D401" s="182"/>
      <c r="E401" s="182"/>
      <c r="F401" s="182"/>
      <c r="G401" s="182"/>
      <c r="H401" s="182"/>
      <c r="I401" s="182"/>
      <c r="J401" s="182"/>
      <c r="K401" s="189"/>
      <c r="L401" s="182"/>
      <c r="M401" s="182"/>
      <c r="N401" s="182"/>
      <c r="O401" s="181"/>
      <c r="P401" s="181"/>
      <c r="Q401" s="181"/>
      <c r="R401" s="181"/>
      <c r="S401" s="181"/>
      <c r="T401" s="181"/>
      <c r="U401" s="181"/>
      <c r="V401" s="181"/>
    </row>
    <row r="402" spans="1:22" x14ac:dyDescent="0.2">
      <c r="A402" s="182"/>
      <c r="B402" s="182"/>
      <c r="D402" s="182"/>
      <c r="E402" s="182"/>
      <c r="F402" s="182"/>
      <c r="G402" s="182"/>
      <c r="H402" s="182"/>
      <c r="I402" s="182"/>
      <c r="J402" s="182"/>
      <c r="K402" s="189"/>
      <c r="L402" s="182"/>
      <c r="M402" s="182"/>
      <c r="N402" s="182"/>
      <c r="O402" s="181"/>
      <c r="P402" s="181"/>
      <c r="Q402" s="181"/>
      <c r="R402" s="181"/>
      <c r="S402" s="181"/>
      <c r="T402" s="181"/>
      <c r="U402" s="181"/>
      <c r="V402" s="181"/>
    </row>
    <row r="403" spans="1:22" x14ac:dyDescent="0.2">
      <c r="A403" s="182"/>
      <c r="B403" s="182"/>
      <c r="D403" s="182"/>
      <c r="E403" s="182"/>
      <c r="F403" s="182"/>
      <c r="G403" s="182"/>
      <c r="H403" s="182"/>
      <c r="I403" s="182"/>
      <c r="J403" s="182"/>
      <c r="K403" s="189"/>
      <c r="L403" s="182"/>
      <c r="M403" s="182"/>
      <c r="N403" s="182"/>
      <c r="O403" s="181"/>
      <c r="P403" s="181"/>
      <c r="Q403" s="181"/>
      <c r="R403" s="181"/>
      <c r="S403" s="181"/>
      <c r="T403" s="181"/>
      <c r="U403" s="181"/>
      <c r="V403" s="181"/>
    </row>
    <row r="404" spans="1:22" x14ac:dyDescent="0.2">
      <c r="A404" s="182"/>
      <c r="B404" s="182"/>
      <c r="D404" s="182"/>
      <c r="E404" s="182"/>
      <c r="F404" s="182"/>
      <c r="G404" s="182"/>
      <c r="H404" s="182"/>
      <c r="I404" s="182"/>
      <c r="J404" s="182"/>
      <c r="K404" s="189"/>
      <c r="L404" s="182"/>
      <c r="M404" s="182"/>
      <c r="N404" s="182"/>
      <c r="O404" s="181"/>
      <c r="P404" s="181"/>
      <c r="Q404" s="181"/>
      <c r="R404" s="181"/>
      <c r="S404" s="181"/>
      <c r="T404" s="181"/>
      <c r="U404" s="181"/>
      <c r="V404" s="181"/>
    </row>
    <row r="405" spans="1:22" x14ac:dyDescent="0.2">
      <c r="A405" s="182"/>
      <c r="B405" s="182"/>
      <c r="D405" s="182"/>
      <c r="E405" s="182"/>
      <c r="F405" s="182"/>
      <c r="G405" s="182"/>
      <c r="H405" s="182"/>
      <c r="I405" s="182"/>
      <c r="J405" s="182"/>
      <c r="K405" s="189"/>
      <c r="L405" s="182"/>
      <c r="M405" s="182"/>
      <c r="N405" s="182"/>
      <c r="O405" s="181"/>
      <c r="P405" s="181"/>
      <c r="Q405" s="181"/>
      <c r="R405" s="181"/>
      <c r="S405" s="181"/>
      <c r="T405" s="181"/>
      <c r="U405" s="181"/>
      <c r="V405" s="181"/>
    </row>
    <row r="406" spans="1:22" x14ac:dyDescent="0.2">
      <c r="A406" s="182"/>
      <c r="B406" s="182"/>
      <c r="D406" s="182"/>
      <c r="E406" s="182"/>
      <c r="F406" s="182"/>
      <c r="G406" s="182"/>
      <c r="H406" s="182"/>
      <c r="I406" s="182"/>
      <c r="J406" s="182"/>
      <c r="K406" s="189"/>
      <c r="L406" s="182"/>
      <c r="M406" s="182"/>
      <c r="N406" s="182"/>
      <c r="O406" s="181"/>
      <c r="P406" s="181"/>
      <c r="Q406" s="181"/>
      <c r="R406" s="181"/>
      <c r="S406" s="181"/>
      <c r="T406" s="181"/>
      <c r="U406" s="181"/>
      <c r="V406" s="181"/>
    </row>
    <row r="407" spans="1:22" x14ac:dyDescent="0.2">
      <c r="A407" s="182"/>
      <c r="B407" s="182"/>
      <c r="D407" s="182"/>
      <c r="E407" s="182"/>
      <c r="F407" s="182"/>
      <c r="G407" s="182"/>
      <c r="H407" s="182"/>
      <c r="I407" s="182"/>
      <c r="J407" s="182"/>
      <c r="K407" s="189"/>
      <c r="L407" s="182"/>
      <c r="M407" s="182"/>
      <c r="N407" s="182"/>
      <c r="O407" s="181"/>
      <c r="P407" s="181"/>
      <c r="Q407" s="181"/>
      <c r="R407" s="181"/>
      <c r="S407" s="181"/>
      <c r="T407" s="181"/>
      <c r="U407" s="181"/>
      <c r="V407" s="181"/>
    </row>
    <row r="408" spans="1:22" x14ac:dyDescent="0.2">
      <c r="A408" s="182"/>
      <c r="B408" s="182"/>
      <c r="D408" s="182"/>
      <c r="E408" s="182"/>
      <c r="F408" s="182"/>
      <c r="G408" s="182"/>
      <c r="H408" s="182"/>
      <c r="I408" s="182"/>
      <c r="J408" s="182"/>
      <c r="K408" s="189"/>
      <c r="L408" s="182"/>
      <c r="M408" s="182"/>
      <c r="N408" s="182"/>
      <c r="O408" s="181"/>
      <c r="P408" s="181"/>
      <c r="Q408" s="181"/>
      <c r="R408" s="181"/>
      <c r="S408" s="181"/>
      <c r="T408" s="181"/>
      <c r="U408" s="181"/>
      <c r="V408" s="181"/>
    </row>
    <row r="409" spans="1:22" x14ac:dyDescent="0.2">
      <c r="A409" s="182"/>
      <c r="B409" s="182"/>
      <c r="D409" s="182"/>
      <c r="E409" s="182"/>
      <c r="F409" s="182"/>
      <c r="G409" s="182"/>
      <c r="H409" s="182"/>
      <c r="I409" s="182"/>
      <c r="J409" s="182"/>
      <c r="K409" s="189"/>
      <c r="L409" s="182"/>
      <c r="M409" s="182"/>
      <c r="N409" s="182"/>
      <c r="O409" s="181"/>
      <c r="P409" s="181"/>
      <c r="Q409" s="181"/>
      <c r="R409" s="181"/>
      <c r="S409" s="181"/>
      <c r="T409" s="181"/>
      <c r="U409" s="181"/>
      <c r="V409" s="181"/>
    </row>
    <row r="410" spans="1:22" x14ac:dyDescent="0.2">
      <c r="A410" s="184"/>
      <c r="B410" s="184"/>
      <c r="D410" s="184"/>
      <c r="E410" s="184"/>
      <c r="F410" s="184"/>
      <c r="G410" s="184"/>
      <c r="H410" s="184"/>
      <c r="I410" s="184"/>
      <c r="J410" s="184"/>
      <c r="K410" s="190"/>
      <c r="L410" s="184"/>
      <c r="M410" s="184"/>
      <c r="N410" s="184"/>
      <c r="O410" s="181"/>
      <c r="P410" s="181"/>
      <c r="Q410" s="181"/>
      <c r="R410" s="181"/>
      <c r="S410" s="181"/>
      <c r="T410" s="181"/>
      <c r="U410" s="181"/>
      <c r="V410" s="181"/>
    </row>
    <row r="411" spans="1:22" x14ac:dyDescent="0.2">
      <c r="A411" s="181"/>
      <c r="B411" s="181"/>
      <c r="D411" s="181"/>
      <c r="E411" s="181"/>
      <c r="F411" s="181"/>
      <c r="G411" s="181"/>
      <c r="H411" s="181"/>
      <c r="I411" s="181"/>
      <c r="J411" s="181"/>
      <c r="K411" s="191"/>
      <c r="L411" s="181"/>
      <c r="M411" s="181"/>
      <c r="N411" s="181"/>
      <c r="O411" s="181"/>
      <c r="P411" s="181"/>
      <c r="Q411" s="181"/>
      <c r="R411" s="181"/>
      <c r="S411" s="181"/>
      <c r="T411" s="181"/>
      <c r="U411" s="181"/>
      <c r="V411" s="181"/>
    </row>
    <row r="412" spans="1:22" x14ac:dyDescent="0.2">
      <c r="A412" s="181"/>
      <c r="B412" s="181"/>
      <c r="D412" s="181"/>
      <c r="E412" s="181"/>
      <c r="F412" s="181"/>
      <c r="G412" s="181"/>
      <c r="H412" s="181"/>
      <c r="I412" s="181"/>
      <c r="J412" s="181"/>
      <c r="K412" s="191"/>
      <c r="L412" s="181"/>
      <c r="M412" s="181"/>
      <c r="N412" s="181"/>
      <c r="O412" s="181"/>
      <c r="P412" s="181"/>
      <c r="Q412" s="181"/>
      <c r="R412" s="181"/>
      <c r="S412" s="181"/>
      <c r="T412" s="181"/>
      <c r="U412" s="181"/>
      <c r="V412" s="181"/>
    </row>
    <row r="413" spans="1:22" x14ac:dyDescent="0.2">
      <c r="A413" s="181"/>
      <c r="B413" s="181"/>
      <c r="D413" s="181"/>
      <c r="E413" s="181"/>
      <c r="F413" s="181"/>
      <c r="G413" s="181"/>
      <c r="H413" s="181"/>
      <c r="I413" s="181"/>
      <c r="J413" s="181"/>
      <c r="K413" s="191"/>
      <c r="L413" s="181"/>
      <c r="M413" s="181"/>
      <c r="N413" s="181"/>
      <c r="O413" s="181"/>
      <c r="P413" s="181"/>
      <c r="Q413" s="181"/>
      <c r="R413" s="181"/>
      <c r="S413" s="181"/>
      <c r="T413" s="181"/>
      <c r="U413" s="181"/>
      <c r="V413" s="181"/>
    </row>
    <row r="414" spans="1:22" x14ac:dyDescent="0.2">
      <c r="A414" s="181"/>
      <c r="B414" s="181"/>
      <c r="D414" s="181"/>
      <c r="E414" s="181"/>
      <c r="F414" s="181"/>
      <c r="G414" s="181"/>
      <c r="H414" s="181"/>
      <c r="I414" s="181"/>
      <c r="J414" s="181"/>
      <c r="K414" s="191"/>
      <c r="L414" s="181"/>
      <c r="M414" s="181"/>
      <c r="N414" s="181"/>
      <c r="O414" s="181"/>
      <c r="P414" s="181"/>
      <c r="Q414" s="181"/>
      <c r="R414" s="181"/>
      <c r="S414" s="181"/>
      <c r="T414" s="181"/>
      <c r="U414" s="181"/>
      <c r="V414" s="181"/>
    </row>
    <row r="415" spans="1:22" x14ac:dyDescent="0.2">
      <c r="A415" s="181"/>
      <c r="B415" s="181"/>
      <c r="D415" s="181"/>
      <c r="E415" s="181"/>
      <c r="F415" s="181"/>
      <c r="G415" s="181"/>
      <c r="H415" s="181"/>
      <c r="I415" s="181"/>
      <c r="J415" s="181"/>
      <c r="K415" s="191"/>
      <c r="L415" s="181"/>
      <c r="M415" s="181"/>
      <c r="N415" s="181"/>
      <c r="O415" s="181"/>
      <c r="P415" s="181"/>
      <c r="Q415" s="181"/>
      <c r="R415" s="181"/>
      <c r="S415" s="181"/>
      <c r="T415" s="181"/>
      <c r="U415" s="181"/>
      <c r="V415" s="181"/>
    </row>
    <row r="416" spans="1:22" x14ac:dyDescent="0.2">
      <c r="A416" s="181"/>
      <c r="B416" s="181"/>
      <c r="D416" s="181"/>
      <c r="E416" s="181"/>
      <c r="F416" s="181"/>
      <c r="G416" s="181"/>
      <c r="H416" s="181"/>
      <c r="I416" s="181"/>
      <c r="J416" s="181"/>
      <c r="K416" s="191"/>
      <c r="L416" s="181"/>
      <c r="M416" s="181"/>
      <c r="N416" s="181"/>
      <c r="O416" s="181"/>
      <c r="P416" s="181"/>
      <c r="Q416" s="181"/>
      <c r="R416" s="181"/>
      <c r="S416" s="181"/>
      <c r="T416" s="181"/>
      <c r="U416" s="181"/>
      <c r="V416" s="181"/>
    </row>
    <row r="417" spans="1:22" x14ac:dyDescent="0.2">
      <c r="A417" s="181"/>
      <c r="B417" s="181"/>
      <c r="D417" s="181"/>
      <c r="E417" s="181"/>
      <c r="F417" s="181"/>
      <c r="G417" s="181"/>
      <c r="H417" s="181"/>
      <c r="I417" s="181"/>
      <c r="J417" s="181"/>
      <c r="K417" s="191"/>
      <c r="L417" s="181"/>
      <c r="M417" s="181"/>
      <c r="N417" s="181"/>
      <c r="O417" s="181"/>
      <c r="P417" s="181"/>
      <c r="Q417" s="181"/>
      <c r="R417" s="181"/>
      <c r="S417" s="181"/>
      <c r="T417" s="181"/>
      <c r="U417" s="181"/>
      <c r="V417" s="181"/>
    </row>
    <row r="418" spans="1:22" x14ac:dyDescent="0.2">
      <c r="A418" s="181"/>
      <c r="B418" s="181"/>
      <c r="D418" s="181"/>
      <c r="E418" s="181"/>
      <c r="F418" s="181"/>
      <c r="G418" s="181"/>
      <c r="H418" s="181"/>
      <c r="I418" s="181"/>
      <c r="J418" s="181"/>
      <c r="K418" s="191"/>
      <c r="L418" s="181"/>
      <c r="M418" s="181"/>
      <c r="N418" s="181"/>
      <c r="O418" s="181"/>
      <c r="P418" s="181"/>
      <c r="Q418" s="181"/>
      <c r="R418" s="181"/>
      <c r="S418" s="181"/>
      <c r="T418" s="181"/>
      <c r="U418" s="181"/>
      <c r="V418" s="181"/>
    </row>
    <row r="419" spans="1:22" x14ac:dyDescent="0.2">
      <c r="A419" s="181"/>
      <c r="B419" s="181"/>
      <c r="D419" s="181"/>
      <c r="E419" s="181"/>
      <c r="F419" s="181"/>
      <c r="G419" s="181"/>
      <c r="H419" s="181"/>
      <c r="I419" s="181"/>
      <c r="J419" s="181"/>
      <c r="K419" s="191"/>
      <c r="L419" s="181"/>
      <c r="M419" s="181"/>
      <c r="N419" s="181"/>
      <c r="O419" s="181"/>
      <c r="P419" s="181"/>
      <c r="Q419" s="181"/>
      <c r="R419" s="181"/>
      <c r="S419" s="181"/>
      <c r="T419" s="181"/>
      <c r="U419" s="181"/>
      <c r="V419" s="181"/>
    </row>
    <row r="420" spans="1:22" x14ac:dyDescent="0.2">
      <c r="A420" s="181"/>
      <c r="B420" s="181"/>
      <c r="D420" s="181"/>
      <c r="E420" s="181"/>
      <c r="F420" s="181"/>
      <c r="G420" s="181"/>
      <c r="H420" s="181"/>
      <c r="I420" s="181"/>
      <c r="J420" s="181"/>
      <c r="K420" s="191"/>
      <c r="L420" s="181"/>
      <c r="M420" s="181"/>
      <c r="N420" s="181"/>
      <c r="O420" s="181"/>
      <c r="P420" s="181"/>
      <c r="Q420" s="181"/>
      <c r="R420" s="181"/>
      <c r="S420" s="181"/>
      <c r="T420" s="181"/>
      <c r="U420" s="181"/>
      <c r="V420" s="181"/>
    </row>
    <row r="421" spans="1:22" x14ac:dyDescent="0.2">
      <c r="A421" s="181"/>
      <c r="B421" s="181"/>
      <c r="D421" s="181"/>
      <c r="E421" s="181"/>
      <c r="F421" s="181"/>
      <c r="G421" s="181"/>
      <c r="H421" s="181"/>
      <c r="I421" s="181"/>
      <c r="J421" s="181"/>
      <c r="K421" s="191"/>
      <c r="L421" s="181"/>
      <c r="M421" s="181"/>
      <c r="N421" s="181"/>
      <c r="O421" s="181"/>
      <c r="P421" s="181"/>
      <c r="Q421" s="181"/>
      <c r="R421" s="181"/>
      <c r="S421" s="181"/>
      <c r="T421" s="181"/>
      <c r="U421" s="181"/>
      <c r="V421" s="181"/>
    </row>
    <row r="422" spans="1:22" x14ac:dyDescent="0.2">
      <c r="A422" s="181"/>
      <c r="B422" s="181"/>
      <c r="D422" s="181"/>
      <c r="E422" s="181"/>
      <c r="F422" s="181"/>
      <c r="G422" s="181"/>
      <c r="H422" s="181"/>
      <c r="I422" s="181"/>
      <c r="J422" s="181"/>
      <c r="K422" s="191"/>
      <c r="L422" s="181"/>
      <c r="M422" s="181"/>
      <c r="N422" s="181"/>
      <c r="O422" s="181"/>
      <c r="P422" s="181"/>
      <c r="Q422" s="181"/>
      <c r="R422" s="181"/>
      <c r="S422" s="181"/>
      <c r="T422" s="181"/>
      <c r="U422" s="181"/>
      <c r="V422" s="181"/>
    </row>
    <row r="423" spans="1:22" x14ac:dyDescent="0.2">
      <c r="A423" s="181"/>
      <c r="B423" s="181"/>
      <c r="D423" s="181"/>
      <c r="E423" s="181"/>
      <c r="F423" s="181"/>
      <c r="G423" s="181"/>
      <c r="H423" s="181"/>
      <c r="I423" s="181"/>
      <c r="J423" s="181"/>
      <c r="K423" s="191"/>
      <c r="L423" s="181"/>
      <c r="M423" s="181"/>
      <c r="N423" s="181"/>
      <c r="O423" s="181"/>
      <c r="P423" s="181"/>
      <c r="Q423" s="181"/>
      <c r="R423" s="181"/>
      <c r="S423" s="181"/>
      <c r="T423" s="181"/>
      <c r="U423" s="181"/>
      <c r="V423" s="181"/>
    </row>
    <row r="424" spans="1:22" x14ac:dyDescent="0.2">
      <c r="A424" s="181"/>
      <c r="B424" s="181"/>
      <c r="D424" s="181"/>
      <c r="E424" s="181"/>
      <c r="F424" s="181"/>
      <c r="G424" s="181"/>
      <c r="H424" s="181"/>
      <c r="I424" s="181"/>
      <c r="J424" s="181"/>
      <c r="K424" s="191"/>
      <c r="L424" s="181"/>
      <c r="M424" s="181"/>
      <c r="N424" s="181"/>
      <c r="O424" s="181"/>
      <c r="P424" s="181"/>
      <c r="Q424" s="181"/>
      <c r="R424" s="181"/>
      <c r="S424" s="181"/>
      <c r="T424" s="181"/>
      <c r="U424" s="181"/>
      <c r="V424" s="181"/>
    </row>
    <row r="425" spans="1:22" x14ac:dyDescent="0.2">
      <c r="A425" s="181"/>
      <c r="B425" s="181"/>
      <c r="D425" s="181"/>
      <c r="E425" s="181"/>
      <c r="F425" s="181"/>
      <c r="G425" s="181"/>
      <c r="H425" s="181"/>
      <c r="I425" s="181"/>
      <c r="J425" s="181"/>
      <c r="K425" s="191"/>
      <c r="L425" s="181"/>
      <c r="M425" s="181"/>
      <c r="N425" s="181"/>
      <c r="O425" s="181"/>
      <c r="P425" s="181"/>
      <c r="Q425" s="181"/>
      <c r="R425" s="181"/>
      <c r="S425" s="181"/>
      <c r="T425" s="181"/>
      <c r="U425" s="181"/>
      <c r="V425" s="181"/>
    </row>
    <row r="426" spans="1:22" x14ac:dyDescent="0.2">
      <c r="A426" s="181"/>
      <c r="B426" s="181"/>
      <c r="D426" s="181"/>
      <c r="E426" s="181"/>
      <c r="F426" s="181"/>
      <c r="G426" s="181"/>
      <c r="H426" s="181"/>
      <c r="I426" s="181"/>
      <c r="J426" s="181"/>
      <c r="K426" s="191"/>
      <c r="L426" s="181"/>
      <c r="M426" s="181"/>
      <c r="N426" s="181"/>
      <c r="O426" s="181"/>
      <c r="P426" s="181"/>
      <c r="Q426" s="181"/>
      <c r="R426" s="181"/>
      <c r="S426" s="181"/>
      <c r="T426" s="181"/>
      <c r="U426" s="181"/>
      <c r="V426" s="181"/>
    </row>
    <row r="427" spans="1:22" x14ac:dyDescent="0.2">
      <c r="A427" s="181"/>
      <c r="B427" s="181"/>
      <c r="D427" s="181"/>
      <c r="E427" s="181"/>
      <c r="F427" s="181"/>
      <c r="G427" s="181"/>
      <c r="H427" s="181"/>
      <c r="I427" s="181"/>
      <c r="J427" s="181"/>
      <c r="K427" s="191"/>
      <c r="L427" s="181"/>
      <c r="M427" s="181"/>
      <c r="N427" s="181"/>
      <c r="O427" s="181"/>
      <c r="P427" s="181"/>
      <c r="Q427" s="181"/>
      <c r="R427" s="181"/>
      <c r="S427" s="181"/>
      <c r="T427" s="181"/>
      <c r="U427" s="181"/>
      <c r="V427" s="181"/>
    </row>
    <row r="428" spans="1:22" x14ac:dyDescent="0.2">
      <c r="A428" s="181"/>
      <c r="B428" s="181"/>
      <c r="D428" s="181"/>
      <c r="E428" s="181"/>
      <c r="F428" s="181"/>
      <c r="G428" s="181"/>
      <c r="H428" s="181"/>
      <c r="I428" s="181"/>
      <c r="J428" s="181"/>
      <c r="K428" s="19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181"/>
    </row>
    <row r="429" spans="1:22" x14ac:dyDescent="0.2">
      <c r="A429" s="181"/>
      <c r="B429" s="181"/>
      <c r="D429" s="181"/>
      <c r="E429" s="181"/>
      <c r="F429" s="181"/>
      <c r="G429" s="181"/>
      <c r="H429" s="181"/>
      <c r="I429" s="181"/>
      <c r="J429" s="181"/>
      <c r="K429" s="191"/>
      <c r="L429" s="181"/>
      <c r="M429" s="181"/>
      <c r="N429" s="181"/>
      <c r="O429" s="181"/>
      <c r="P429" s="181"/>
      <c r="Q429" s="181"/>
      <c r="R429" s="181"/>
      <c r="S429" s="181"/>
      <c r="T429" s="181"/>
      <c r="U429" s="181"/>
      <c r="V429" s="181"/>
    </row>
  </sheetData>
  <sheetProtection algorithmName="SHA-512" hashValue="pTZH/14WEto/fxMqc7Uf5JBgIehDkJOOBPm56AeqIwmRA16xZPguvv+01shPGpDKKyW9bn87Hbt3xSnPSiSnWA==" saltValue="n1VK4jgUYrSQyR5FJPwlDw==" spinCount="100000" sheet="1" objects="1" scenarios="1" insertColumns="0" deleteColumns="0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Footer>Pàgina &amp;P d' &amp;N</oddFooter>
  </headerFooter>
  <customProperties>
    <customPr name="_pios_id" r:id="rId2"/>
  </customProperties>
  <ignoredErrors>
    <ignoredError sqref="C13" evalError="1"/>
  </ignoredError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xWindow="261" yWindow="462" count="1">
        <x14:dataValidation type="list" allowBlank="1" showInputMessage="1" showErrorMessage="1" xr:uid="{26CCD739-A0FC-474E-961C-9A612D5B166E}">
          <x14:formula1>
            <xm:f>Taules!$A$1:$A$16</xm:f>
          </x14:formula1>
          <xm:sqref>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F77FE-1CF7-4442-9CB8-2B178EBA7157}">
  <dimension ref="A1:D377"/>
  <sheetViews>
    <sheetView topLeftCell="A163" workbookViewId="0">
      <selection activeCell="L148" sqref="L148"/>
    </sheetView>
  </sheetViews>
  <sheetFormatPr defaultRowHeight="15" x14ac:dyDescent="0.25"/>
  <cols>
    <col min="1" max="2" width="13.5703125" bestFit="1" customWidth="1"/>
    <col min="3" max="3" width="9.42578125" customWidth="1"/>
    <col min="4" max="4" width="13.5703125" bestFit="1" customWidth="1"/>
  </cols>
  <sheetData>
    <row r="1" spans="1:4" s="102" customFormat="1" x14ac:dyDescent="0.25">
      <c r="B1" s="102" t="s">
        <v>632</v>
      </c>
      <c r="C1" s="102" t="s">
        <v>121</v>
      </c>
      <c r="D1" s="102" t="s">
        <v>633</v>
      </c>
    </row>
    <row r="2" spans="1:4" x14ac:dyDescent="0.25">
      <c r="A2" t="str">
        <f t="shared" ref="A2:A65" si="0">B2&amp;C2</f>
        <v>AG574</v>
      </c>
      <c r="B2" s="101" t="s">
        <v>529</v>
      </c>
      <c r="C2" s="101" t="s">
        <v>634</v>
      </c>
      <c r="D2" s="101"/>
    </row>
    <row r="3" spans="1:4" x14ac:dyDescent="0.25">
      <c r="A3" t="str">
        <f t="shared" si="0"/>
        <v>AG613</v>
      </c>
      <c r="B3" s="101" t="s">
        <v>529</v>
      </c>
      <c r="C3" s="101" t="s">
        <v>635</v>
      </c>
      <c r="D3" s="101"/>
    </row>
    <row r="4" spans="1:4" x14ac:dyDescent="0.25">
      <c r="A4" t="str">
        <f t="shared" si="0"/>
        <v>BE313</v>
      </c>
      <c r="B4" s="101" t="s">
        <v>424</v>
      </c>
      <c r="C4" s="101" t="s">
        <v>636</v>
      </c>
      <c r="D4" s="160"/>
    </row>
    <row r="5" spans="1:4" x14ac:dyDescent="0.25">
      <c r="A5" t="str">
        <f t="shared" si="0"/>
        <v>BE315</v>
      </c>
      <c r="B5" s="101" t="s">
        <v>424</v>
      </c>
      <c r="C5" s="101" t="s">
        <v>637</v>
      </c>
      <c r="D5" s="101">
        <v>82050161.109999999</v>
      </c>
    </row>
    <row r="6" spans="1:4" x14ac:dyDescent="0.25">
      <c r="A6" t="str">
        <f t="shared" si="0"/>
        <v>EC661</v>
      </c>
      <c r="B6" s="101" t="s">
        <v>205</v>
      </c>
      <c r="C6" s="101" t="s">
        <v>638</v>
      </c>
      <c r="D6" s="101"/>
    </row>
    <row r="7" spans="1:4" x14ac:dyDescent="0.25">
      <c r="A7" t="str">
        <f t="shared" si="0"/>
        <v>EN121</v>
      </c>
      <c r="B7" s="101" t="s">
        <v>407</v>
      </c>
      <c r="C7" s="101" t="s">
        <v>639</v>
      </c>
      <c r="D7" s="101">
        <v>64185514.309999995</v>
      </c>
    </row>
    <row r="8" spans="1:4" x14ac:dyDescent="0.25">
      <c r="A8" t="str">
        <f t="shared" si="0"/>
        <v>BE314</v>
      </c>
      <c r="B8" s="101" t="s">
        <v>424</v>
      </c>
      <c r="C8" s="101" t="s">
        <v>640</v>
      </c>
      <c r="D8" s="101"/>
    </row>
    <row r="9" spans="1:4" x14ac:dyDescent="0.25">
      <c r="A9" t="str">
        <f t="shared" si="0"/>
        <v>BE318</v>
      </c>
      <c r="B9" s="101" t="s">
        <v>424</v>
      </c>
      <c r="C9" s="101" t="s">
        <v>641</v>
      </c>
      <c r="D9" s="101">
        <v>35696392.109999999</v>
      </c>
    </row>
    <row r="10" spans="1:4" x14ac:dyDescent="0.25">
      <c r="A10" t="str">
        <f t="shared" si="0"/>
        <v>EC681</v>
      </c>
      <c r="B10" s="101" t="s">
        <v>205</v>
      </c>
      <c r="C10" s="101" t="s">
        <v>642</v>
      </c>
      <c r="D10" s="101"/>
    </row>
    <row r="11" spans="1:4" x14ac:dyDescent="0.25">
      <c r="A11" t="str">
        <f t="shared" si="0"/>
        <v>AG551</v>
      </c>
      <c r="B11" t="s">
        <v>529</v>
      </c>
      <c r="C11" t="s">
        <v>643</v>
      </c>
      <c r="D11" s="101"/>
    </row>
    <row r="12" spans="1:4" x14ac:dyDescent="0.25">
      <c r="A12" t="str">
        <f t="shared" si="0"/>
        <v>AG611</v>
      </c>
      <c r="B12" s="101" t="s">
        <v>529</v>
      </c>
      <c r="C12" s="101" t="s">
        <v>644</v>
      </c>
      <c r="D12" s="101"/>
    </row>
    <row r="13" spans="1:4" x14ac:dyDescent="0.25">
      <c r="A13" t="str">
        <f t="shared" si="0"/>
        <v>EC573</v>
      </c>
      <c r="B13" s="101" t="s">
        <v>205</v>
      </c>
      <c r="C13" s="101" t="s">
        <v>645</v>
      </c>
      <c r="D13" s="101"/>
    </row>
    <row r="14" spans="1:4" x14ac:dyDescent="0.25">
      <c r="A14" t="str">
        <f t="shared" si="0"/>
        <v>EC583</v>
      </c>
      <c r="B14" s="101" t="s">
        <v>205</v>
      </c>
      <c r="C14" s="101" t="s">
        <v>646</v>
      </c>
      <c r="D14" s="101"/>
    </row>
    <row r="15" spans="1:4" x14ac:dyDescent="0.25">
      <c r="A15" t="str">
        <f t="shared" si="0"/>
        <v>EC584</v>
      </c>
      <c r="B15" s="101" t="s">
        <v>205</v>
      </c>
      <c r="C15" s="101" t="s">
        <v>647</v>
      </c>
      <c r="D15" s="101"/>
    </row>
    <row r="16" spans="1:4" x14ac:dyDescent="0.25">
      <c r="A16" t="str">
        <f t="shared" si="0"/>
        <v>BE323</v>
      </c>
      <c r="B16" s="101" t="s">
        <v>424</v>
      </c>
      <c r="C16" s="101" t="s">
        <v>648</v>
      </c>
      <c r="D16" s="101"/>
    </row>
    <row r="17" spans="1:4" x14ac:dyDescent="0.25">
      <c r="A17" t="str">
        <f t="shared" si="0"/>
        <v>CU443</v>
      </c>
      <c r="B17" s="101" t="s">
        <v>559</v>
      </c>
      <c r="C17" s="101" t="s">
        <v>649</v>
      </c>
      <c r="D17" s="101"/>
    </row>
    <row r="18" spans="1:4" x14ac:dyDescent="0.25">
      <c r="A18" t="str">
        <f t="shared" si="0"/>
        <v>CU444</v>
      </c>
      <c r="B18" s="101" t="s">
        <v>559</v>
      </c>
      <c r="C18" s="101" t="s">
        <v>650</v>
      </c>
      <c r="D18" s="101"/>
    </row>
    <row r="19" spans="1:4" x14ac:dyDescent="0.25">
      <c r="A19" t="str">
        <f t="shared" si="0"/>
        <v>CU445</v>
      </c>
      <c r="B19" s="101" t="s">
        <v>559</v>
      </c>
      <c r="C19" s="101" t="s">
        <v>651</v>
      </c>
      <c r="D19" s="101"/>
    </row>
    <row r="20" spans="1:4" x14ac:dyDescent="0.25">
      <c r="A20" t="str">
        <f t="shared" si="0"/>
        <v>EC672</v>
      </c>
      <c r="B20" s="101" t="s">
        <v>205</v>
      </c>
      <c r="C20" s="101" t="s">
        <v>652</v>
      </c>
      <c r="D20" s="101"/>
    </row>
    <row r="21" spans="1:4" x14ac:dyDescent="0.25">
      <c r="A21" t="str">
        <f t="shared" si="0"/>
        <v>EN426</v>
      </c>
      <c r="B21" s="101" t="s">
        <v>407</v>
      </c>
      <c r="C21" s="101" t="s">
        <v>653</v>
      </c>
      <c r="D21" s="101"/>
    </row>
    <row r="22" spans="1:4" x14ac:dyDescent="0.25">
      <c r="A22" t="str">
        <f t="shared" si="0"/>
        <v>AG561</v>
      </c>
      <c r="B22" s="101" t="s">
        <v>529</v>
      </c>
      <c r="C22" s="101" t="s">
        <v>654</v>
      </c>
      <c r="D22" s="101"/>
    </row>
    <row r="23" spans="1:4" x14ac:dyDescent="0.25">
      <c r="A23" t="str">
        <f t="shared" si="0"/>
        <v>AG562</v>
      </c>
      <c r="B23" s="101" t="s">
        <v>529</v>
      </c>
      <c r="C23" s="101" t="s">
        <v>655</v>
      </c>
      <c r="D23" s="101"/>
    </row>
    <row r="24" spans="1:4" x14ac:dyDescent="0.25">
      <c r="A24" t="str">
        <f t="shared" si="0"/>
        <v>CU441</v>
      </c>
      <c r="B24" s="101" t="s">
        <v>559</v>
      </c>
      <c r="C24" s="101" t="s">
        <v>656</v>
      </c>
      <c r="D24" s="101"/>
    </row>
    <row r="25" spans="1:4" x14ac:dyDescent="0.25">
      <c r="A25" t="str">
        <f t="shared" si="0"/>
        <v>ES121</v>
      </c>
      <c r="B25" s="101" t="s">
        <v>550</v>
      </c>
      <c r="C25" s="101" t="s">
        <v>639</v>
      </c>
      <c r="D25" s="101">
        <v>2140000</v>
      </c>
    </row>
    <row r="26" spans="1:4" x14ac:dyDescent="0.25">
      <c r="A26" t="str">
        <f t="shared" si="0"/>
        <v>BE317</v>
      </c>
      <c r="B26" s="101" t="s">
        <v>424</v>
      </c>
      <c r="C26" s="101" t="s">
        <v>657</v>
      </c>
      <c r="D26" s="101"/>
    </row>
    <row r="27" spans="1:4" x14ac:dyDescent="0.25">
      <c r="A27" t="str">
        <f t="shared" si="0"/>
        <v>BE321</v>
      </c>
      <c r="B27" s="101" t="s">
        <v>424</v>
      </c>
      <c r="C27" s="101" t="s">
        <v>658</v>
      </c>
      <c r="D27" s="101"/>
    </row>
    <row r="28" spans="1:4" x14ac:dyDescent="0.25">
      <c r="A28" t="str">
        <f t="shared" si="0"/>
        <v>EC115</v>
      </c>
      <c r="B28" s="101" t="s">
        <v>205</v>
      </c>
      <c r="C28" s="101" t="s">
        <v>659</v>
      </c>
      <c r="D28" s="101"/>
    </row>
    <row r="29" spans="1:4" x14ac:dyDescent="0.25">
      <c r="A29" t="str">
        <f t="shared" si="0"/>
        <v>AG571</v>
      </c>
      <c r="B29" s="101" t="s">
        <v>529</v>
      </c>
      <c r="C29" s="101" t="s">
        <v>660</v>
      </c>
      <c r="D29" s="101"/>
    </row>
    <row r="30" spans="1:4" x14ac:dyDescent="0.25">
      <c r="A30" t="str">
        <f t="shared" si="0"/>
        <v>AG616</v>
      </c>
      <c r="B30" s="101" t="s">
        <v>529</v>
      </c>
      <c r="C30" s="101" t="s">
        <v>661</v>
      </c>
      <c r="D30" s="101"/>
    </row>
    <row r="31" spans="1:4" x14ac:dyDescent="0.25">
      <c r="A31" t="str">
        <f t="shared" si="0"/>
        <v>BE310</v>
      </c>
      <c r="B31" s="101" t="s">
        <v>424</v>
      </c>
      <c r="C31" s="101" t="s">
        <v>662</v>
      </c>
      <c r="D31" s="101"/>
    </row>
    <row r="32" spans="1:4" x14ac:dyDescent="0.25">
      <c r="A32" t="str">
        <f t="shared" si="0"/>
        <v>CU121</v>
      </c>
      <c r="B32" s="101" t="s">
        <v>559</v>
      </c>
      <c r="C32" s="101" t="s">
        <v>639</v>
      </c>
      <c r="D32" s="101">
        <v>38363000</v>
      </c>
    </row>
    <row r="33" spans="1:4" x14ac:dyDescent="0.25">
      <c r="A33" t="str">
        <f t="shared" si="0"/>
        <v>CU442</v>
      </c>
      <c r="B33" s="101" t="s">
        <v>559</v>
      </c>
      <c r="C33" s="101" t="s">
        <v>663</v>
      </c>
      <c r="D33" s="101"/>
    </row>
    <row r="34" spans="1:4" x14ac:dyDescent="0.25">
      <c r="A34" t="str">
        <f t="shared" si="0"/>
        <v>AG121</v>
      </c>
      <c r="B34" t="s">
        <v>529</v>
      </c>
      <c r="C34" t="s">
        <v>639</v>
      </c>
      <c r="D34" s="101">
        <v>137128364.87</v>
      </c>
    </row>
    <row r="35" spans="1:4" x14ac:dyDescent="0.25">
      <c r="A35" t="str">
        <f t="shared" si="0"/>
        <v>AG335</v>
      </c>
      <c r="B35" t="s">
        <v>529</v>
      </c>
      <c r="C35" t="s">
        <v>664</v>
      </c>
      <c r="D35" s="101">
        <v>8321131.4399999995</v>
      </c>
    </row>
    <row r="36" spans="1:4" x14ac:dyDescent="0.25">
      <c r="A36" t="str">
        <f t="shared" si="0"/>
        <v>AG572</v>
      </c>
      <c r="B36" s="101" t="s">
        <v>529</v>
      </c>
      <c r="C36" s="101" t="s">
        <v>665</v>
      </c>
      <c r="D36" s="101"/>
    </row>
    <row r="37" spans="1:4" x14ac:dyDescent="0.25">
      <c r="A37" t="str">
        <f t="shared" si="0"/>
        <v>AG612</v>
      </c>
      <c r="B37" s="101" t="s">
        <v>529</v>
      </c>
      <c r="C37" s="101" t="s">
        <v>666</v>
      </c>
      <c r="D37" s="101"/>
    </row>
    <row r="38" spans="1:4" x14ac:dyDescent="0.25">
      <c r="A38" t="str">
        <f t="shared" si="0"/>
        <v>AG614</v>
      </c>
      <c r="B38" s="101" t="s">
        <v>529</v>
      </c>
      <c r="C38" s="101" t="s">
        <v>667</v>
      </c>
      <c r="D38" s="101"/>
    </row>
    <row r="39" spans="1:4" x14ac:dyDescent="0.25">
      <c r="A39" t="str">
        <f t="shared" si="0"/>
        <v>AG672</v>
      </c>
      <c r="B39" s="101" t="s">
        <v>529</v>
      </c>
      <c r="C39" s="101" t="s">
        <v>652</v>
      </c>
      <c r="D39" s="101"/>
    </row>
    <row r="40" spans="1:4" x14ac:dyDescent="0.25">
      <c r="A40" t="str">
        <f t="shared" si="0"/>
        <v>BE121</v>
      </c>
      <c r="B40" s="101" t="s">
        <v>424</v>
      </c>
      <c r="C40" s="101" t="s">
        <v>639</v>
      </c>
      <c r="D40" s="101">
        <v>82638446.780000016</v>
      </c>
    </row>
    <row r="41" spans="1:4" x14ac:dyDescent="0.25">
      <c r="A41" t="str">
        <f t="shared" si="0"/>
        <v>EC121</v>
      </c>
      <c r="B41" s="101" t="s">
        <v>205</v>
      </c>
      <c r="C41" s="101" t="s">
        <v>639</v>
      </c>
      <c r="D41" s="101">
        <v>45895465.330000006</v>
      </c>
    </row>
    <row r="42" spans="1:4" x14ac:dyDescent="0.25">
      <c r="A42" t="str">
        <f t="shared" si="0"/>
        <v>EC124</v>
      </c>
      <c r="B42" s="101" t="s">
        <v>205</v>
      </c>
      <c r="C42" s="101" t="s">
        <v>668</v>
      </c>
      <c r="D42" s="101">
        <v>1235367.3599999999</v>
      </c>
    </row>
    <row r="43" spans="1:4" x14ac:dyDescent="0.25">
      <c r="A43" t="str">
        <f t="shared" si="0"/>
        <v>EC125</v>
      </c>
      <c r="B43" s="101" t="s">
        <v>205</v>
      </c>
      <c r="C43" s="101" t="s">
        <v>669</v>
      </c>
      <c r="D43" s="101">
        <v>28762167.310000002</v>
      </c>
    </row>
    <row r="44" spans="1:4" x14ac:dyDescent="0.25">
      <c r="A44" t="str">
        <f t="shared" si="0"/>
        <v>EC671</v>
      </c>
      <c r="B44" s="101" t="s">
        <v>205</v>
      </c>
      <c r="C44" s="101" t="s">
        <v>670</v>
      </c>
      <c r="D44" s="101"/>
    </row>
    <row r="45" spans="1:4" x14ac:dyDescent="0.25">
      <c r="A45" t="str">
        <f t="shared" si="0"/>
        <v>EC911</v>
      </c>
      <c r="B45" s="101" t="s">
        <v>205</v>
      </c>
      <c r="C45" s="101" t="s">
        <v>671</v>
      </c>
      <c r="D45" s="101"/>
    </row>
    <row r="46" spans="1:4" x14ac:dyDescent="0.25">
      <c r="A46" t="str">
        <f t="shared" si="0"/>
        <v>EN421</v>
      </c>
      <c r="B46" s="101" t="s">
        <v>407</v>
      </c>
      <c r="C46" s="101" t="s">
        <v>672</v>
      </c>
      <c r="D46" s="101">
        <v>4839813772.5899982</v>
      </c>
    </row>
    <row r="47" spans="1:4" x14ac:dyDescent="0.25">
      <c r="A47" t="str">
        <f t="shared" si="0"/>
        <v>EN422</v>
      </c>
      <c r="B47" s="101" t="s">
        <v>407</v>
      </c>
      <c r="C47" s="101" t="s">
        <v>673</v>
      </c>
      <c r="D47" s="101"/>
    </row>
    <row r="48" spans="1:4" x14ac:dyDescent="0.25">
      <c r="A48" t="str">
        <f t="shared" si="0"/>
        <v>EN424</v>
      </c>
      <c r="B48" s="101" t="s">
        <v>407</v>
      </c>
      <c r="C48" s="101" t="s">
        <v>674</v>
      </c>
      <c r="D48" s="101"/>
    </row>
    <row r="49" spans="1:4" x14ac:dyDescent="0.25">
      <c r="A49" t="str">
        <f t="shared" si="0"/>
        <v>EN425</v>
      </c>
      <c r="B49" s="101" t="s">
        <v>407</v>
      </c>
      <c r="C49" s="101" t="s">
        <v>675</v>
      </c>
      <c r="D49" s="101"/>
    </row>
    <row r="50" spans="1:4" x14ac:dyDescent="0.25">
      <c r="A50" t="str">
        <f t="shared" si="0"/>
        <v>ES471</v>
      </c>
      <c r="B50" s="101" t="s">
        <v>550</v>
      </c>
      <c r="C50" s="101" t="s">
        <v>676</v>
      </c>
      <c r="D50" s="101"/>
    </row>
    <row r="51" spans="1:4" x14ac:dyDescent="0.25">
      <c r="A51" t="str">
        <f t="shared" si="0"/>
        <v>EX121</v>
      </c>
      <c r="B51" s="101" t="s">
        <v>483</v>
      </c>
      <c r="C51" s="101" t="s">
        <v>639</v>
      </c>
      <c r="D51" s="101">
        <v>16376000</v>
      </c>
    </row>
    <row r="52" spans="1:4" x14ac:dyDescent="0.25">
      <c r="A52" t="str">
        <f t="shared" si="0"/>
        <v>EX231</v>
      </c>
      <c r="B52" s="101" t="s">
        <v>483</v>
      </c>
      <c r="C52" s="101" t="s">
        <v>677</v>
      </c>
      <c r="D52" s="101"/>
    </row>
    <row r="53" spans="1:4" x14ac:dyDescent="0.25">
      <c r="A53" t="str">
        <f t="shared" si="0"/>
        <v>EX232</v>
      </c>
      <c r="B53" s="101" t="s">
        <v>483</v>
      </c>
      <c r="C53" s="101" t="s">
        <v>678</v>
      </c>
      <c r="D53" s="101"/>
    </row>
    <row r="54" spans="1:4" x14ac:dyDescent="0.25">
      <c r="A54" t="str">
        <f t="shared" si="0"/>
        <v>FN113</v>
      </c>
      <c r="B54" s="101" t="s">
        <v>589</v>
      </c>
      <c r="C54" s="101" t="s">
        <v>679</v>
      </c>
      <c r="D54" s="101"/>
    </row>
    <row r="55" spans="1:4" x14ac:dyDescent="0.25">
      <c r="A55" t="str">
        <f t="shared" si="0"/>
        <v>FN121</v>
      </c>
      <c r="B55" s="101" t="s">
        <v>589</v>
      </c>
      <c r="C55" s="101" t="s">
        <v>639</v>
      </c>
      <c r="D55" s="101">
        <v>702473000</v>
      </c>
    </row>
    <row r="56" spans="1:4" x14ac:dyDescent="0.25">
      <c r="A56" t="str">
        <f t="shared" si="0"/>
        <v>FN124</v>
      </c>
      <c r="B56" s="101" t="s">
        <v>589</v>
      </c>
      <c r="C56" s="101" t="s">
        <v>668</v>
      </c>
      <c r="D56" s="101"/>
    </row>
    <row r="57" spans="1:4" x14ac:dyDescent="0.25">
      <c r="A57" t="str">
        <f t="shared" si="0"/>
        <v>FN125</v>
      </c>
      <c r="B57" s="101" t="s">
        <v>589</v>
      </c>
      <c r="C57" s="101" t="s">
        <v>669</v>
      </c>
      <c r="D57" s="101"/>
    </row>
    <row r="58" spans="1:4" x14ac:dyDescent="0.25">
      <c r="A58" t="str">
        <f t="shared" si="0"/>
        <v>FN622</v>
      </c>
      <c r="B58" s="101" t="s">
        <v>589</v>
      </c>
      <c r="C58" s="101" t="s">
        <v>680</v>
      </c>
      <c r="D58" s="101"/>
    </row>
    <row r="59" spans="1:4" x14ac:dyDescent="0.25">
      <c r="A59" t="str">
        <f t="shared" si="0"/>
        <v>FN641</v>
      </c>
      <c r="B59" s="101" t="s">
        <v>589</v>
      </c>
      <c r="C59" s="101" t="s">
        <v>681</v>
      </c>
      <c r="D59" s="101"/>
    </row>
    <row r="60" spans="1:4" x14ac:dyDescent="0.25">
      <c r="A60" t="str">
        <f t="shared" si="0"/>
        <v>FN661</v>
      </c>
      <c r="B60" s="101" t="s">
        <v>589</v>
      </c>
      <c r="C60" s="101" t="s">
        <v>638</v>
      </c>
      <c r="D60" s="101"/>
    </row>
    <row r="61" spans="1:4" x14ac:dyDescent="0.25">
      <c r="A61" t="str">
        <f t="shared" si="0"/>
        <v>FN672</v>
      </c>
      <c r="B61" s="101" t="s">
        <v>589</v>
      </c>
      <c r="C61" s="101" t="s">
        <v>652</v>
      </c>
      <c r="D61" s="101"/>
    </row>
    <row r="62" spans="1:4" x14ac:dyDescent="0.25">
      <c r="A62" t="str">
        <f t="shared" si="0"/>
        <v>FN712</v>
      </c>
      <c r="B62" s="101" t="s">
        <v>589</v>
      </c>
      <c r="C62" s="101" t="s">
        <v>682</v>
      </c>
      <c r="D62" s="101"/>
    </row>
    <row r="63" spans="1:4" x14ac:dyDescent="0.25">
      <c r="A63" t="str">
        <f t="shared" si="0"/>
        <v>FN811</v>
      </c>
      <c r="B63" s="101" t="s">
        <v>589</v>
      </c>
      <c r="C63" s="101" t="s">
        <v>683</v>
      </c>
      <c r="D63" s="101"/>
    </row>
    <row r="64" spans="1:4" x14ac:dyDescent="0.25">
      <c r="A64" t="str">
        <f t="shared" si="0"/>
        <v>FN911</v>
      </c>
      <c r="B64" s="101" t="s">
        <v>589</v>
      </c>
      <c r="C64" s="101" t="s">
        <v>671</v>
      </c>
      <c r="D64" s="101"/>
    </row>
    <row r="65" spans="1:4" x14ac:dyDescent="0.25">
      <c r="A65" t="str">
        <f t="shared" si="0"/>
        <v>IF121</v>
      </c>
      <c r="B65" s="101" t="s">
        <v>474</v>
      </c>
      <c r="C65" s="101" t="s">
        <v>639</v>
      </c>
      <c r="D65" s="101">
        <v>15950701.77</v>
      </c>
    </row>
    <row r="66" spans="1:4" x14ac:dyDescent="0.25">
      <c r="A66" t="str">
        <f t="shared" ref="A66:A129" si="1">B66&amp;C66</f>
        <v>IF316</v>
      </c>
      <c r="B66" s="101" t="s">
        <v>474</v>
      </c>
      <c r="C66" s="101" t="s">
        <v>684</v>
      </c>
      <c r="D66" s="101"/>
    </row>
    <row r="67" spans="1:4" x14ac:dyDescent="0.25">
      <c r="A67" t="str">
        <f t="shared" si="1"/>
        <v>IF322</v>
      </c>
      <c r="B67" s="101" t="s">
        <v>474</v>
      </c>
      <c r="C67" s="101" t="s">
        <v>685</v>
      </c>
      <c r="D67" s="101"/>
    </row>
    <row r="68" spans="1:4" x14ac:dyDescent="0.25">
      <c r="A68" t="str">
        <f t="shared" si="1"/>
        <v>IT121</v>
      </c>
      <c r="B68" s="101" t="s">
        <v>223</v>
      </c>
      <c r="C68" s="101" t="s">
        <v>639</v>
      </c>
      <c r="D68" s="101">
        <v>65301889.229999989</v>
      </c>
    </row>
    <row r="69" spans="1:4" x14ac:dyDescent="0.25">
      <c r="A69" t="str">
        <f t="shared" si="1"/>
        <v>IT221</v>
      </c>
      <c r="B69" s="101" t="s">
        <v>223</v>
      </c>
      <c r="C69" s="101" t="s">
        <v>686</v>
      </c>
      <c r="D69" s="101">
        <v>1346907850.6699998</v>
      </c>
    </row>
    <row r="70" spans="1:4" x14ac:dyDescent="0.25">
      <c r="A70" t="str">
        <f t="shared" si="1"/>
        <v>IT223</v>
      </c>
      <c r="B70" s="101" t="s">
        <v>223</v>
      </c>
      <c r="C70" s="101" t="s">
        <v>687</v>
      </c>
      <c r="D70" s="101">
        <v>250731260.09999996</v>
      </c>
    </row>
    <row r="71" spans="1:4" x14ac:dyDescent="0.25">
      <c r="A71" t="str">
        <f t="shared" si="1"/>
        <v>IT224</v>
      </c>
      <c r="B71" s="101" t="s">
        <v>223</v>
      </c>
      <c r="C71" s="101" t="s">
        <v>688</v>
      </c>
      <c r="D71" s="101"/>
    </row>
    <row r="72" spans="1:4" x14ac:dyDescent="0.25">
      <c r="A72" t="str">
        <f t="shared" si="1"/>
        <v>IT225</v>
      </c>
      <c r="B72" s="101" t="s">
        <v>223</v>
      </c>
      <c r="C72" s="101" t="s">
        <v>689</v>
      </c>
      <c r="D72" s="101"/>
    </row>
    <row r="73" spans="1:4" x14ac:dyDescent="0.25">
      <c r="A73" t="str">
        <f t="shared" si="1"/>
        <v>IT551</v>
      </c>
      <c r="B73" s="101" t="s">
        <v>223</v>
      </c>
      <c r="C73" s="101" t="s">
        <v>643</v>
      </c>
      <c r="D73" s="101">
        <v>49180000</v>
      </c>
    </row>
    <row r="74" spans="1:4" x14ac:dyDescent="0.25">
      <c r="A74" t="str">
        <f t="shared" si="1"/>
        <v>IU111</v>
      </c>
      <c r="B74" s="101" t="s">
        <v>452</v>
      </c>
      <c r="C74" s="101" t="s">
        <v>690</v>
      </c>
      <c r="D74" s="101"/>
    </row>
    <row r="75" spans="1:4" x14ac:dyDescent="0.25">
      <c r="A75" t="str">
        <f t="shared" si="1"/>
        <v>IU121</v>
      </c>
      <c r="B75" s="101" t="s">
        <v>452</v>
      </c>
      <c r="C75" s="101" t="s">
        <v>639</v>
      </c>
      <c r="D75" s="101">
        <v>87262000.000000015</v>
      </c>
    </row>
    <row r="76" spans="1:4" x14ac:dyDescent="0.25">
      <c r="A76" t="str">
        <f t="shared" si="1"/>
        <v>IU331</v>
      </c>
      <c r="B76" s="101" t="s">
        <v>452</v>
      </c>
      <c r="C76" s="101" t="s">
        <v>691</v>
      </c>
      <c r="D76" s="101"/>
    </row>
    <row r="77" spans="1:4" x14ac:dyDescent="0.25">
      <c r="A77" t="str">
        <f t="shared" si="1"/>
        <v>IU333</v>
      </c>
      <c r="B77" s="101" t="s">
        <v>452</v>
      </c>
      <c r="C77" s="101" t="s">
        <v>692</v>
      </c>
      <c r="D77" s="101"/>
    </row>
    <row r="78" spans="1:4" x14ac:dyDescent="0.25">
      <c r="A78" t="str">
        <f t="shared" si="1"/>
        <v>IU461</v>
      </c>
      <c r="B78" s="101" t="s">
        <v>452</v>
      </c>
      <c r="C78" s="101" t="s">
        <v>693</v>
      </c>
      <c r="D78" s="101"/>
    </row>
    <row r="79" spans="1:4" x14ac:dyDescent="0.25">
      <c r="A79" t="str">
        <f t="shared" si="1"/>
        <v>IU532</v>
      </c>
      <c r="B79" s="101" t="s">
        <v>452</v>
      </c>
      <c r="C79" s="101" t="s">
        <v>694</v>
      </c>
      <c r="D79" s="101"/>
    </row>
    <row r="80" spans="1:4" x14ac:dyDescent="0.25">
      <c r="A80" t="str">
        <f t="shared" si="1"/>
        <v>IU542</v>
      </c>
      <c r="B80" s="101" t="s">
        <v>452</v>
      </c>
      <c r="C80" s="101" t="s">
        <v>695</v>
      </c>
      <c r="D80" s="101"/>
    </row>
    <row r="81" spans="1:4" x14ac:dyDescent="0.25">
      <c r="A81" t="str">
        <f t="shared" si="1"/>
        <v>IU574</v>
      </c>
      <c r="B81" s="101" t="s">
        <v>452</v>
      </c>
      <c r="C81" s="101" t="s">
        <v>634</v>
      </c>
      <c r="D81" s="101"/>
    </row>
    <row r="82" spans="1:4" x14ac:dyDescent="0.25">
      <c r="A82" t="str">
        <f t="shared" si="1"/>
        <v>IU621</v>
      </c>
      <c r="B82" s="101" t="s">
        <v>452</v>
      </c>
      <c r="C82" s="101" t="s">
        <v>696</v>
      </c>
      <c r="D82" s="101"/>
    </row>
    <row r="83" spans="1:4" x14ac:dyDescent="0.25">
      <c r="A83" t="str">
        <f t="shared" si="1"/>
        <v>IU622</v>
      </c>
      <c r="B83" s="101" t="s">
        <v>452</v>
      </c>
      <c r="C83" s="101" t="s">
        <v>680</v>
      </c>
      <c r="D83" s="101"/>
    </row>
    <row r="84" spans="1:4" x14ac:dyDescent="0.25">
      <c r="A84" t="str">
        <f t="shared" si="1"/>
        <v>IU634</v>
      </c>
      <c r="B84" s="101" t="s">
        <v>452</v>
      </c>
      <c r="C84" s="101" t="s">
        <v>697</v>
      </c>
      <c r="D84" s="101"/>
    </row>
    <row r="85" spans="1:4" x14ac:dyDescent="0.25">
      <c r="A85" t="str">
        <f t="shared" si="1"/>
        <v>IU641</v>
      </c>
      <c r="B85" s="101" t="s">
        <v>452</v>
      </c>
      <c r="C85" s="101" t="s">
        <v>681</v>
      </c>
      <c r="D85" s="101"/>
    </row>
    <row r="86" spans="1:4" x14ac:dyDescent="0.25">
      <c r="A86" t="str">
        <f t="shared" si="1"/>
        <v>IU651</v>
      </c>
      <c r="B86" s="101" t="s">
        <v>452</v>
      </c>
      <c r="C86" s="101" t="s">
        <v>698</v>
      </c>
      <c r="D86" s="101"/>
    </row>
    <row r="87" spans="1:4" x14ac:dyDescent="0.25">
      <c r="A87" t="str">
        <f t="shared" si="1"/>
        <v>IU661</v>
      </c>
      <c r="B87" s="101" t="s">
        <v>452</v>
      </c>
      <c r="C87" s="101" t="s">
        <v>638</v>
      </c>
      <c r="D87" s="101"/>
    </row>
    <row r="88" spans="1:4" x14ac:dyDescent="0.25">
      <c r="A88" t="str">
        <f t="shared" si="1"/>
        <v>IU662</v>
      </c>
      <c r="B88" s="101" t="s">
        <v>452</v>
      </c>
      <c r="C88" s="101" t="s">
        <v>699</v>
      </c>
      <c r="D88" s="101"/>
    </row>
    <row r="89" spans="1:4" x14ac:dyDescent="0.25">
      <c r="A89" t="str">
        <f t="shared" si="1"/>
        <v>JU121</v>
      </c>
      <c r="B89" s="101" t="s">
        <v>248</v>
      </c>
      <c r="C89" s="101" t="s">
        <v>639</v>
      </c>
      <c r="D89" s="101">
        <v>73312707.669999987</v>
      </c>
    </row>
    <row r="90" spans="1:4" x14ac:dyDescent="0.25">
      <c r="A90" t="str">
        <f t="shared" si="1"/>
        <v>JU131</v>
      </c>
      <c r="B90" s="101" t="s">
        <v>248</v>
      </c>
      <c r="C90" s="101" t="s">
        <v>700</v>
      </c>
      <c r="D90" s="101"/>
    </row>
    <row r="91" spans="1:4" x14ac:dyDescent="0.25">
      <c r="A91" t="str">
        <f t="shared" si="1"/>
        <v>JU132</v>
      </c>
      <c r="B91" s="101" t="s">
        <v>248</v>
      </c>
      <c r="C91" s="101" t="s">
        <v>701</v>
      </c>
      <c r="D91" s="101"/>
    </row>
    <row r="92" spans="1:4" x14ac:dyDescent="0.25">
      <c r="A92" t="str">
        <f t="shared" si="1"/>
        <v>JU211</v>
      </c>
      <c r="B92" s="101" t="s">
        <v>248</v>
      </c>
      <c r="C92" s="101" t="s">
        <v>702</v>
      </c>
      <c r="D92" s="101">
        <v>370127000.14999998</v>
      </c>
    </row>
    <row r="93" spans="1:4" x14ac:dyDescent="0.25">
      <c r="A93" t="str">
        <f t="shared" si="1"/>
        <v>JU212</v>
      </c>
      <c r="B93" s="101" t="s">
        <v>248</v>
      </c>
      <c r="C93" s="101" t="s">
        <v>703</v>
      </c>
      <c r="D93" s="101">
        <v>20275292.330000002</v>
      </c>
    </row>
    <row r="94" spans="1:4" x14ac:dyDescent="0.25">
      <c r="A94" t="str">
        <f t="shared" si="1"/>
        <v>JU213</v>
      </c>
      <c r="B94" s="101" t="s">
        <v>248</v>
      </c>
      <c r="C94" s="101" t="s">
        <v>704</v>
      </c>
      <c r="D94" s="101">
        <v>325730999.55000001</v>
      </c>
    </row>
    <row r="95" spans="1:4" x14ac:dyDescent="0.25">
      <c r="A95" t="str">
        <f t="shared" si="1"/>
        <v>JU214</v>
      </c>
      <c r="B95" s="101" t="s">
        <v>248</v>
      </c>
      <c r="C95" s="101" t="s">
        <v>705</v>
      </c>
      <c r="D95" s="101"/>
    </row>
    <row r="96" spans="1:4" x14ac:dyDescent="0.25">
      <c r="A96" t="str">
        <f t="shared" si="1"/>
        <v>JU215</v>
      </c>
      <c r="B96" s="101" t="s">
        <v>248</v>
      </c>
      <c r="C96" s="101" t="s">
        <v>706</v>
      </c>
      <c r="D96" s="101"/>
    </row>
    <row r="97" spans="1:4" x14ac:dyDescent="0.25">
      <c r="A97" t="str">
        <f t="shared" si="1"/>
        <v>JU324</v>
      </c>
      <c r="B97" s="101" t="s">
        <v>248</v>
      </c>
      <c r="C97" s="101" t="s">
        <v>707</v>
      </c>
      <c r="D97" s="101"/>
    </row>
    <row r="98" spans="1:4" x14ac:dyDescent="0.25">
      <c r="A98" t="str">
        <f t="shared" si="1"/>
        <v>LI121</v>
      </c>
      <c r="B98" s="101" t="s">
        <v>583</v>
      </c>
      <c r="C98" s="101" t="s">
        <v>639</v>
      </c>
      <c r="D98" s="101">
        <v>5789999.9999999991</v>
      </c>
    </row>
    <row r="99" spans="1:4" x14ac:dyDescent="0.25">
      <c r="A99" t="str">
        <f t="shared" si="1"/>
        <v>LI442</v>
      </c>
      <c r="B99" s="101" t="s">
        <v>583</v>
      </c>
      <c r="C99" s="101" t="s">
        <v>663</v>
      </c>
      <c r="D99" s="101"/>
    </row>
    <row r="100" spans="1:4" x14ac:dyDescent="0.25">
      <c r="A100" t="str">
        <f t="shared" si="1"/>
        <v>LI451</v>
      </c>
      <c r="B100" s="101" t="s">
        <v>583</v>
      </c>
      <c r="C100" s="101" t="s">
        <v>708</v>
      </c>
      <c r="D100" s="101"/>
    </row>
    <row r="101" spans="1:4" x14ac:dyDescent="0.25">
      <c r="A101" t="str">
        <f t="shared" si="1"/>
        <v>OS111</v>
      </c>
      <c r="B101" s="101" t="s">
        <v>155</v>
      </c>
      <c r="C101" s="101" t="s">
        <v>690</v>
      </c>
      <c r="D101" s="101">
        <v>78911190.739999995</v>
      </c>
    </row>
    <row r="102" spans="1:4" x14ac:dyDescent="0.25">
      <c r="A102" t="str">
        <f t="shared" si="1"/>
        <v>PO121</v>
      </c>
      <c r="B102" s="101" t="s">
        <v>273</v>
      </c>
      <c r="C102" s="101" t="s">
        <v>639</v>
      </c>
      <c r="D102" s="101">
        <v>59541505.229999997</v>
      </c>
    </row>
    <row r="103" spans="1:4" x14ac:dyDescent="0.25">
      <c r="A103" t="str">
        <f t="shared" si="1"/>
        <v>PO431</v>
      </c>
      <c r="B103" s="101" t="s">
        <v>273</v>
      </c>
      <c r="C103" s="101" t="s">
        <v>709</v>
      </c>
      <c r="D103" s="101"/>
    </row>
    <row r="104" spans="1:4" x14ac:dyDescent="0.25">
      <c r="A104" t="str">
        <f t="shared" si="1"/>
        <v>PO432</v>
      </c>
      <c r="B104" s="101" t="s">
        <v>273</v>
      </c>
      <c r="C104" s="101" t="s">
        <v>710</v>
      </c>
      <c r="D104" s="101"/>
    </row>
    <row r="105" spans="1:4" x14ac:dyDescent="0.25">
      <c r="A105" t="str">
        <f t="shared" si="1"/>
        <v>PO511</v>
      </c>
      <c r="B105" s="101" t="s">
        <v>273</v>
      </c>
      <c r="C105" s="101" t="s">
        <v>711</v>
      </c>
      <c r="D105" s="101"/>
    </row>
    <row r="106" spans="1:4" x14ac:dyDescent="0.25">
      <c r="A106" t="str">
        <f t="shared" si="1"/>
        <v>PO521</v>
      </c>
      <c r="B106" s="101" t="s">
        <v>273</v>
      </c>
      <c r="C106" s="101" t="s">
        <v>712</v>
      </c>
      <c r="D106" s="101">
        <v>8547494.7699999996</v>
      </c>
    </row>
    <row r="107" spans="1:4" x14ac:dyDescent="0.25">
      <c r="A107" t="str">
        <f t="shared" si="1"/>
        <v>PO522</v>
      </c>
      <c r="B107" s="101" t="s">
        <v>273</v>
      </c>
      <c r="C107" s="101" t="s">
        <v>713</v>
      </c>
      <c r="D107" s="101"/>
    </row>
    <row r="108" spans="1:4" x14ac:dyDescent="0.25">
      <c r="A108" t="str">
        <f t="shared" si="1"/>
        <v>PO523</v>
      </c>
      <c r="B108" s="101" t="s">
        <v>273</v>
      </c>
      <c r="C108" s="101" t="s">
        <v>714</v>
      </c>
      <c r="D108" s="101"/>
    </row>
    <row r="109" spans="1:4" x14ac:dyDescent="0.25">
      <c r="A109" t="str">
        <f t="shared" si="1"/>
        <v>PO524</v>
      </c>
      <c r="B109" s="101" t="s">
        <v>273</v>
      </c>
      <c r="C109" s="101" t="s">
        <v>715</v>
      </c>
      <c r="D109" s="101"/>
    </row>
    <row r="110" spans="1:4" x14ac:dyDescent="0.25">
      <c r="A110" t="str">
        <f t="shared" si="1"/>
        <v>PO525</v>
      </c>
      <c r="B110" s="101" t="s">
        <v>273</v>
      </c>
      <c r="C110" s="101" t="s">
        <v>716</v>
      </c>
      <c r="D110" s="101"/>
    </row>
    <row r="111" spans="1:4" x14ac:dyDescent="0.25">
      <c r="A111" t="str">
        <f t="shared" si="1"/>
        <v>PO526</v>
      </c>
      <c r="B111" s="101" t="s">
        <v>273</v>
      </c>
      <c r="C111" s="101" t="s">
        <v>717</v>
      </c>
      <c r="D111" s="101"/>
    </row>
    <row r="112" spans="1:4" x14ac:dyDescent="0.25">
      <c r="A112" t="str">
        <f t="shared" si="1"/>
        <v>PO527</v>
      </c>
      <c r="B112" s="101" t="s">
        <v>273</v>
      </c>
      <c r="C112" s="101" t="s">
        <v>718</v>
      </c>
      <c r="D112" s="101"/>
    </row>
    <row r="113" spans="1:4" x14ac:dyDescent="0.25">
      <c r="A113" t="str">
        <f t="shared" si="1"/>
        <v>PO542</v>
      </c>
      <c r="B113" s="101" t="s">
        <v>273</v>
      </c>
      <c r="C113" s="101" t="s">
        <v>695</v>
      </c>
      <c r="D113" s="101"/>
    </row>
    <row r="114" spans="1:4" x14ac:dyDescent="0.25">
      <c r="A114" t="str">
        <f t="shared" si="1"/>
        <v>PO544</v>
      </c>
      <c r="B114" s="101" t="s">
        <v>273</v>
      </c>
      <c r="C114" s="101" t="s">
        <v>719</v>
      </c>
      <c r="D114" s="101"/>
    </row>
    <row r="115" spans="1:4" x14ac:dyDescent="0.25">
      <c r="A115" t="str">
        <f t="shared" si="1"/>
        <v>PO551</v>
      </c>
      <c r="B115" s="101" t="s">
        <v>273</v>
      </c>
      <c r="C115" s="101" t="s">
        <v>643</v>
      </c>
      <c r="D115" s="101"/>
    </row>
    <row r="116" spans="1:4" x14ac:dyDescent="0.25">
      <c r="A116" t="str">
        <f t="shared" si="1"/>
        <v>PO552</v>
      </c>
      <c r="B116" s="101" t="s">
        <v>273</v>
      </c>
      <c r="C116" s="101" t="s">
        <v>720</v>
      </c>
      <c r="D116" s="101"/>
    </row>
    <row r="117" spans="1:4" x14ac:dyDescent="0.25">
      <c r="A117" t="str">
        <f t="shared" si="1"/>
        <v>PO553</v>
      </c>
      <c r="B117" s="101" t="s">
        <v>273</v>
      </c>
      <c r="C117" s="101" t="s">
        <v>721</v>
      </c>
      <c r="D117" s="101"/>
    </row>
    <row r="118" spans="1:4" x14ac:dyDescent="0.25">
      <c r="A118" t="str">
        <f t="shared" si="1"/>
        <v>PO554</v>
      </c>
      <c r="B118" s="101" t="s">
        <v>273</v>
      </c>
      <c r="C118" s="101" t="s">
        <v>722</v>
      </c>
      <c r="D118" s="101"/>
    </row>
    <row r="119" spans="1:4" x14ac:dyDescent="0.25">
      <c r="A119" t="str">
        <f t="shared" si="1"/>
        <v>PO571</v>
      </c>
      <c r="B119" s="101" t="s">
        <v>273</v>
      </c>
      <c r="C119" s="101" t="s">
        <v>660</v>
      </c>
      <c r="D119" s="101"/>
    </row>
    <row r="120" spans="1:4" x14ac:dyDescent="0.25">
      <c r="A120" t="str">
        <f t="shared" si="1"/>
        <v>PO581</v>
      </c>
      <c r="B120" s="101" t="s">
        <v>273</v>
      </c>
      <c r="C120" s="101" t="s">
        <v>723</v>
      </c>
      <c r="D120" s="101"/>
    </row>
    <row r="121" spans="1:4" x14ac:dyDescent="0.25">
      <c r="A121" t="str">
        <f t="shared" si="1"/>
        <v>PO582</v>
      </c>
      <c r="B121" s="101" t="s">
        <v>273</v>
      </c>
      <c r="C121" s="101" t="s">
        <v>724</v>
      </c>
      <c r="D121" s="101"/>
    </row>
    <row r="122" spans="1:4" x14ac:dyDescent="0.25">
      <c r="A122" t="str">
        <f t="shared" si="1"/>
        <v>PO631</v>
      </c>
      <c r="B122" s="101" t="s">
        <v>273</v>
      </c>
      <c r="C122" s="101" t="s">
        <v>725</v>
      </c>
      <c r="D122" s="101"/>
    </row>
    <row r="123" spans="1:4" x14ac:dyDescent="0.25">
      <c r="A123" t="str">
        <f t="shared" si="1"/>
        <v>PO651</v>
      </c>
      <c r="B123" s="101" t="s">
        <v>273</v>
      </c>
      <c r="C123" s="101" t="s">
        <v>698</v>
      </c>
      <c r="D123" s="101"/>
    </row>
    <row r="124" spans="1:4" x14ac:dyDescent="0.25">
      <c r="A124" t="str">
        <f t="shared" si="1"/>
        <v>PR111</v>
      </c>
      <c r="B124" s="101" t="s">
        <v>169</v>
      </c>
      <c r="C124" s="101" t="s">
        <v>690</v>
      </c>
      <c r="D124" s="101"/>
    </row>
    <row r="125" spans="1:4" x14ac:dyDescent="0.25">
      <c r="A125" t="str">
        <f t="shared" si="1"/>
        <v>PR112</v>
      </c>
      <c r="B125" s="101" t="s">
        <v>169</v>
      </c>
      <c r="C125" s="101" t="s">
        <v>726</v>
      </c>
      <c r="D125" s="101"/>
    </row>
    <row r="126" spans="1:4" x14ac:dyDescent="0.25">
      <c r="A126" t="str">
        <f t="shared" si="1"/>
        <v>PR113</v>
      </c>
      <c r="B126" s="101" t="s">
        <v>169</v>
      </c>
      <c r="C126" s="101" t="s">
        <v>679</v>
      </c>
      <c r="D126" s="101"/>
    </row>
    <row r="127" spans="1:4" x14ac:dyDescent="0.25">
      <c r="A127" t="str">
        <f t="shared" si="1"/>
        <v>PR114</v>
      </c>
      <c r="B127" s="101" t="s">
        <v>169</v>
      </c>
      <c r="C127" s="101" t="s">
        <v>727</v>
      </c>
      <c r="D127" s="101"/>
    </row>
    <row r="128" spans="1:4" x14ac:dyDescent="0.25">
      <c r="A128" t="str">
        <f t="shared" si="1"/>
        <v>PR115</v>
      </c>
      <c r="B128" s="101" t="s">
        <v>169</v>
      </c>
      <c r="C128" s="101" t="s">
        <v>659</v>
      </c>
      <c r="D128" s="101"/>
    </row>
    <row r="129" spans="1:4" x14ac:dyDescent="0.25">
      <c r="A129" t="str">
        <f t="shared" si="1"/>
        <v>PR121</v>
      </c>
      <c r="B129" s="101" t="s">
        <v>169</v>
      </c>
      <c r="C129" s="101" t="s">
        <v>639</v>
      </c>
      <c r="D129" s="101">
        <v>98954000.000000015</v>
      </c>
    </row>
    <row r="130" spans="1:4" x14ac:dyDescent="0.25">
      <c r="A130" t="str">
        <f t="shared" ref="A130:A153" si="2">B130&amp;C130</f>
        <v>PR122</v>
      </c>
      <c r="B130" s="101" t="s">
        <v>169</v>
      </c>
      <c r="C130" s="101" t="s">
        <v>728</v>
      </c>
      <c r="D130" s="101"/>
    </row>
    <row r="131" spans="1:4" x14ac:dyDescent="0.25">
      <c r="A131" t="str">
        <f t="shared" si="2"/>
        <v>PR131</v>
      </c>
      <c r="B131" s="101" t="s">
        <v>169</v>
      </c>
      <c r="C131" s="101" t="s">
        <v>700</v>
      </c>
      <c r="D131" s="101"/>
    </row>
    <row r="132" spans="1:4" x14ac:dyDescent="0.25">
      <c r="A132" t="str">
        <f t="shared" si="2"/>
        <v>PR442</v>
      </c>
      <c r="B132" s="101" t="s">
        <v>169</v>
      </c>
      <c r="C132" s="101" t="s">
        <v>663</v>
      </c>
      <c r="D132" s="101"/>
    </row>
    <row r="133" spans="1:4" x14ac:dyDescent="0.25">
      <c r="A133" t="str">
        <f t="shared" si="2"/>
        <v>PR443</v>
      </c>
      <c r="B133" s="101" t="s">
        <v>169</v>
      </c>
      <c r="C133" s="101" t="s">
        <v>649</v>
      </c>
      <c r="D133" s="101"/>
    </row>
    <row r="134" spans="1:4" x14ac:dyDescent="0.25">
      <c r="A134" t="str">
        <f t="shared" si="2"/>
        <v>PR531</v>
      </c>
      <c r="B134" s="101" t="s">
        <v>169</v>
      </c>
      <c r="C134" s="101" t="s">
        <v>729</v>
      </c>
      <c r="D134" s="101"/>
    </row>
    <row r="135" spans="1:4" x14ac:dyDescent="0.25">
      <c r="A135" t="str">
        <f t="shared" si="2"/>
        <v>PR532</v>
      </c>
      <c r="B135" s="101" t="s">
        <v>169</v>
      </c>
      <c r="C135" s="101" t="s">
        <v>694</v>
      </c>
      <c r="D135" s="101"/>
    </row>
    <row r="136" spans="1:4" x14ac:dyDescent="0.25">
      <c r="A136" t="str">
        <f t="shared" si="2"/>
        <v>PR533</v>
      </c>
      <c r="B136" s="101" t="s">
        <v>169</v>
      </c>
      <c r="C136" s="101" t="s">
        <v>730</v>
      </c>
      <c r="D136" s="101"/>
    </row>
    <row r="137" spans="1:4" x14ac:dyDescent="0.25">
      <c r="A137" t="str">
        <f t="shared" si="2"/>
        <v>PR551</v>
      </c>
      <c r="B137" s="101" t="s">
        <v>169</v>
      </c>
      <c r="C137" s="101" t="s">
        <v>643</v>
      </c>
      <c r="D137" s="101"/>
    </row>
    <row r="138" spans="1:4" x14ac:dyDescent="0.25">
      <c r="A138" t="str">
        <f t="shared" si="2"/>
        <v>PR553</v>
      </c>
      <c r="B138" s="101" t="s">
        <v>169</v>
      </c>
      <c r="C138" s="101" t="s">
        <v>721</v>
      </c>
      <c r="D138" s="101"/>
    </row>
    <row r="139" spans="1:4" x14ac:dyDescent="0.25">
      <c r="A139" t="str">
        <f t="shared" si="2"/>
        <v>PR573</v>
      </c>
      <c r="B139" s="101" t="s">
        <v>169</v>
      </c>
      <c r="C139" s="101" t="s">
        <v>645</v>
      </c>
      <c r="D139" s="101"/>
    </row>
    <row r="140" spans="1:4" x14ac:dyDescent="0.25">
      <c r="A140" t="str">
        <f t="shared" si="2"/>
        <v>PR584</v>
      </c>
      <c r="B140" s="101" t="s">
        <v>169</v>
      </c>
      <c r="C140" s="101" t="s">
        <v>647</v>
      </c>
      <c r="D140" s="101"/>
    </row>
    <row r="141" spans="1:4" x14ac:dyDescent="0.25">
      <c r="A141" t="str">
        <f t="shared" si="2"/>
        <v>PR711</v>
      </c>
      <c r="B141" s="101" t="s">
        <v>169</v>
      </c>
      <c r="C141" s="101" t="s">
        <v>731</v>
      </c>
      <c r="D141" s="101"/>
    </row>
    <row r="142" spans="1:4" x14ac:dyDescent="0.25">
      <c r="A142" t="str">
        <f t="shared" si="2"/>
        <v>PR713</v>
      </c>
      <c r="B142" s="101" t="s">
        <v>169</v>
      </c>
      <c r="C142" s="101" t="s">
        <v>732</v>
      </c>
      <c r="D142" s="101"/>
    </row>
    <row r="143" spans="1:4" x14ac:dyDescent="0.25">
      <c r="A143" t="str">
        <f t="shared" si="2"/>
        <v>SA121</v>
      </c>
      <c r="B143" s="101" t="s">
        <v>340</v>
      </c>
      <c r="C143" s="101" t="s">
        <v>639</v>
      </c>
      <c r="D143" s="101">
        <v>25901537.310000002</v>
      </c>
    </row>
    <row r="144" spans="1:4" x14ac:dyDescent="0.25">
      <c r="A144" t="str">
        <f t="shared" si="2"/>
        <v>SA414</v>
      </c>
      <c r="B144" s="101" t="s">
        <v>340</v>
      </c>
      <c r="C144" s="101" t="s">
        <v>733</v>
      </c>
      <c r="D144" s="101">
        <v>59620256.120000005</v>
      </c>
    </row>
    <row r="145" spans="1:4" x14ac:dyDescent="0.25">
      <c r="A145" t="str">
        <f t="shared" si="2"/>
        <v>SA415</v>
      </c>
      <c r="B145" s="101" t="s">
        <v>340</v>
      </c>
      <c r="C145" s="101" t="s">
        <v>734</v>
      </c>
      <c r="D145" s="101"/>
    </row>
    <row r="146" spans="1:4" x14ac:dyDescent="0.25">
      <c r="A146" t="str">
        <f t="shared" si="2"/>
        <v>SA419</v>
      </c>
      <c r="B146" s="101" t="s">
        <v>340</v>
      </c>
      <c r="C146" s="101" t="s">
        <v>735</v>
      </c>
      <c r="D146" s="101">
        <v>11607206.569999998</v>
      </c>
    </row>
    <row r="147" spans="1:4" x14ac:dyDescent="0.25">
      <c r="A147" t="str">
        <f t="shared" si="2"/>
        <v>SA573</v>
      </c>
      <c r="B147" s="101" t="s">
        <v>340</v>
      </c>
      <c r="C147" s="101" t="s">
        <v>645</v>
      </c>
      <c r="D147" s="101"/>
    </row>
    <row r="148" spans="1:4" x14ac:dyDescent="0.25">
      <c r="A148" t="str">
        <f t="shared" si="2"/>
        <v>UR121</v>
      </c>
      <c r="B148" s="101" t="s">
        <v>492</v>
      </c>
      <c r="C148" s="101" t="s">
        <v>639</v>
      </c>
      <c r="D148" s="101">
        <v>16521000</v>
      </c>
    </row>
    <row r="149" spans="1:4" x14ac:dyDescent="0.25">
      <c r="A149" t="str">
        <f t="shared" si="2"/>
        <v>UR422</v>
      </c>
      <c r="B149" s="101" t="s">
        <v>492</v>
      </c>
      <c r="C149" s="101" t="s">
        <v>673</v>
      </c>
      <c r="D149" s="101"/>
    </row>
    <row r="150" spans="1:4" x14ac:dyDescent="0.25">
      <c r="A150" t="str">
        <f t="shared" si="2"/>
        <v>UR425</v>
      </c>
      <c r="B150" s="101" t="s">
        <v>492</v>
      </c>
      <c r="C150" s="101" t="s">
        <v>675</v>
      </c>
      <c r="D150" s="101"/>
    </row>
    <row r="151" spans="1:4" x14ac:dyDescent="0.25">
      <c r="A151" t="str">
        <f t="shared" si="2"/>
        <v>UR571</v>
      </c>
      <c r="B151" s="101" t="s">
        <v>492</v>
      </c>
      <c r="C151" s="101" t="s">
        <v>660</v>
      </c>
      <c r="D151" s="101"/>
    </row>
    <row r="152" spans="1:4" x14ac:dyDescent="0.25">
      <c r="A152" t="str">
        <f t="shared" si="2"/>
        <v>UR572</v>
      </c>
      <c r="B152" s="101" t="s">
        <v>492</v>
      </c>
      <c r="C152" s="101" t="s">
        <v>665</v>
      </c>
      <c r="D152" s="101"/>
    </row>
    <row r="153" spans="1:4" x14ac:dyDescent="0.25">
      <c r="A153" t="str">
        <f t="shared" si="2"/>
        <v>UR573</v>
      </c>
      <c r="B153" s="101" t="s">
        <v>492</v>
      </c>
      <c r="C153" s="101" t="s">
        <v>645</v>
      </c>
      <c r="D153" s="101"/>
    </row>
    <row r="154" spans="1:4" x14ac:dyDescent="0.25">
      <c r="A154" s="37">
        <v>5100</v>
      </c>
      <c r="B154" s="101"/>
      <c r="C154" s="101"/>
      <c r="D154" s="101">
        <v>1</v>
      </c>
    </row>
    <row r="155" spans="1:4" x14ac:dyDescent="0.25">
      <c r="A155" s="37">
        <v>5200</v>
      </c>
      <c r="B155" s="101"/>
      <c r="C155" s="101"/>
      <c r="D155" s="101">
        <v>1</v>
      </c>
    </row>
    <row r="156" spans="1:4" x14ac:dyDescent="0.25">
      <c r="A156" s="37">
        <v>6000</v>
      </c>
      <c r="B156" s="101"/>
      <c r="C156" s="101"/>
      <c r="D156" s="101">
        <v>1</v>
      </c>
    </row>
    <row r="157" spans="1:4" x14ac:dyDescent="0.25">
      <c r="A157" s="37">
        <v>6010</v>
      </c>
      <c r="B157" s="101"/>
      <c r="C157" s="101"/>
      <c r="D157" s="101">
        <v>1</v>
      </c>
    </row>
    <row r="158" spans="1:4" x14ac:dyDescent="0.25">
      <c r="A158" s="37">
        <v>6030</v>
      </c>
      <c r="B158" s="101"/>
      <c r="C158" s="101"/>
      <c r="D158" s="101">
        <v>1</v>
      </c>
    </row>
    <row r="159" spans="1:4" x14ac:dyDescent="0.25">
      <c r="A159" s="37">
        <v>6040</v>
      </c>
      <c r="B159" s="101"/>
      <c r="C159" s="101"/>
      <c r="D159" s="101">
        <v>1</v>
      </c>
    </row>
    <row r="160" spans="1:4" x14ac:dyDescent="0.25">
      <c r="A160" s="28">
        <v>6050</v>
      </c>
      <c r="B160" s="101"/>
      <c r="C160" s="101"/>
      <c r="D160" s="101">
        <v>1</v>
      </c>
    </row>
    <row r="161" spans="1:4" x14ac:dyDescent="0.25">
      <c r="A161" s="37">
        <v>6080</v>
      </c>
      <c r="B161" s="101"/>
      <c r="C161" s="101"/>
      <c r="D161" s="101">
        <v>1</v>
      </c>
    </row>
    <row r="162" spans="1:4" x14ac:dyDescent="0.25">
      <c r="A162" s="37">
        <v>6090</v>
      </c>
      <c r="B162" s="101"/>
      <c r="C162" s="101"/>
      <c r="D162" s="101">
        <v>1</v>
      </c>
    </row>
    <row r="163" spans="1:4" x14ac:dyDescent="0.25">
      <c r="A163" s="37">
        <v>6100</v>
      </c>
      <c r="B163" s="101"/>
      <c r="C163" s="101"/>
      <c r="D163" s="101">
        <v>1</v>
      </c>
    </row>
    <row r="164" spans="1:4" x14ac:dyDescent="0.25">
      <c r="A164" s="37">
        <v>6120</v>
      </c>
      <c r="B164" s="101"/>
      <c r="C164" s="101"/>
      <c r="D164" s="101">
        <v>1</v>
      </c>
    </row>
    <row r="165" spans="1:4" x14ac:dyDescent="0.25">
      <c r="A165" s="37">
        <v>6130</v>
      </c>
      <c r="B165" s="101"/>
      <c r="C165" s="101"/>
      <c r="D165" s="101">
        <v>1</v>
      </c>
    </row>
    <row r="166" spans="1:4" x14ac:dyDescent="0.25">
      <c r="A166" s="37">
        <v>6150</v>
      </c>
      <c r="B166" s="101"/>
      <c r="C166" s="101"/>
      <c r="D166" s="101">
        <v>1</v>
      </c>
    </row>
    <row r="167" spans="1:4" x14ac:dyDescent="0.25">
      <c r="A167" s="37">
        <v>6160</v>
      </c>
      <c r="B167" s="101"/>
      <c r="C167" s="101"/>
      <c r="D167" s="101">
        <v>1</v>
      </c>
    </row>
    <row r="168" spans="1:4" x14ac:dyDescent="0.25">
      <c r="A168" s="37">
        <v>6170</v>
      </c>
      <c r="B168" s="101"/>
      <c r="C168" s="101"/>
      <c r="D168" s="101">
        <v>1</v>
      </c>
    </row>
    <row r="169" spans="1:4" x14ac:dyDescent="0.25">
      <c r="A169" s="37">
        <v>6175</v>
      </c>
      <c r="B169" s="101"/>
      <c r="C169" s="101"/>
      <c r="D169" s="101">
        <v>1</v>
      </c>
    </row>
    <row r="170" spans="1:4" x14ac:dyDescent="0.25">
      <c r="A170" s="37">
        <v>6200</v>
      </c>
      <c r="B170" s="101"/>
      <c r="C170" s="101"/>
      <c r="D170" s="101">
        <v>1</v>
      </c>
    </row>
    <row r="171" spans="1:4" x14ac:dyDescent="0.25">
      <c r="A171" s="28">
        <v>6201</v>
      </c>
      <c r="B171" s="101"/>
      <c r="C171" s="101"/>
      <c r="D171" s="101">
        <v>1</v>
      </c>
    </row>
    <row r="172" spans="1:4" x14ac:dyDescent="0.25">
      <c r="A172" s="28">
        <v>6204</v>
      </c>
      <c r="B172" s="101"/>
      <c r="C172" s="101"/>
      <c r="D172" s="101">
        <v>1</v>
      </c>
    </row>
    <row r="173" spans="1:4" x14ac:dyDescent="0.25">
      <c r="A173" s="28">
        <v>6207</v>
      </c>
      <c r="B173" s="101"/>
      <c r="C173" s="101"/>
      <c r="D173" s="101">
        <v>1</v>
      </c>
    </row>
    <row r="174" spans="1:4" x14ac:dyDescent="0.25">
      <c r="A174" s="54">
        <v>6208</v>
      </c>
      <c r="B174" s="101"/>
      <c r="C174" s="101"/>
      <c r="D174" s="101">
        <v>1</v>
      </c>
    </row>
    <row r="175" spans="1:4" x14ac:dyDescent="0.25">
      <c r="A175" s="28">
        <v>6209</v>
      </c>
      <c r="B175" s="101"/>
      <c r="C175" s="101"/>
      <c r="D175" s="101">
        <v>1</v>
      </c>
    </row>
    <row r="176" spans="1:4" x14ac:dyDescent="0.25">
      <c r="A176" s="28">
        <v>6210</v>
      </c>
      <c r="B176" s="101"/>
      <c r="C176" s="101"/>
      <c r="D176" s="101">
        <v>1</v>
      </c>
    </row>
    <row r="177" spans="1:4" x14ac:dyDescent="0.25">
      <c r="A177" s="28">
        <v>6230</v>
      </c>
      <c r="B177" s="101"/>
      <c r="C177" s="101"/>
      <c r="D177" s="101">
        <v>1</v>
      </c>
    </row>
    <row r="178" spans="1:4" x14ac:dyDescent="0.25">
      <c r="A178" s="37">
        <v>6250</v>
      </c>
      <c r="B178" s="101"/>
      <c r="C178" s="101"/>
      <c r="D178" s="101">
        <v>1</v>
      </c>
    </row>
    <row r="179" spans="1:4" x14ac:dyDescent="0.25">
      <c r="A179" s="37">
        <v>6260</v>
      </c>
      <c r="B179" s="101"/>
      <c r="C179" s="101"/>
      <c r="D179" s="101">
        <v>1</v>
      </c>
    </row>
    <row r="180" spans="1:4" x14ac:dyDescent="0.25">
      <c r="A180" s="28">
        <v>6290</v>
      </c>
      <c r="B180" s="101"/>
      <c r="C180" s="101"/>
      <c r="D180" s="101">
        <v>1</v>
      </c>
    </row>
    <row r="181" spans="1:4" x14ac:dyDescent="0.25">
      <c r="A181" s="28">
        <v>6330</v>
      </c>
      <c r="B181" s="101"/>
      <c r="C181" s="101"/>
      <c r="D181" s="101">
        <v>1</v>
      </c>
    </row>
    <row r="182" spans="1:4" x14ac:dyDescent="0.25">
      <c r="A182" s="28">
        <v>6340</v>
      </c>
      <c r="B182" s="101"/>
      <c r="C182" s="101"/>
      <c r="D182" s="101">
        <v>1</v>
      </c>
    </row>
    <row r="183" spans="1:4" x14ac:dyDescent="0.25">
      <c r="A183" s="28">
        <v>6350</v>
      </c>
      <c r="B183" s="101"/>
      <c r="C183" s="101"/>
      <c r="D183" s="101">
        <v>1</v>
      </c>
    </row>
    <row r="184" spans="1:4" x14ac:dyDescent="0.25">
      <c r="A184" s="28">
        <v>6360</v>
      </c>
      <c r="B184" s="101"/>
      <c r="C184" s="101"/>
      <c r="D184" s="101">
        <v>1</v>
      </c>
    </row>
    <row r="185" spans="1:4" x14ac:dyDescent="0.25">
      <c r="A185" s="28">
        <v>6390</v>
      </c>
      <c r="B185" s="101"/>
      <c r="C185" s="101"/>
      <c r="D185" s="101">
        <v>1</v>
      </c>
    </row>
    <row r="186" spans="1:4" x14ac:dyDescent="0.25">
      <c r="A186" s="28">
        <v>6400</v>
      </c>
      <c r="B186" s="101"/>
      <c r="C186" s="101"/>
      <c r="D186" s="101">
        <v>1</v>
      </c>
    </row>
    <row r="187" spans="1:4" x14ac:dyDescent="0.25">
      <c r="A187" s="28">
        <v>6410</v>
      </c>
      <c r="B187" s="101"/>
      <c r="C187" s="101"/>
      <c r="D187" s="101">
        <v>1</v>
      </c>
    </row>
    <row r="188" spans="1:4" x14ac:dyDescent="0.25">
      <c r="A188" s="28">
        <v>6430</v>
      </c>
      <c r="B188" s="101"/>
      <c r="C188" s="101"/>
      <c r="D188" s="101">
        <v>1</v>
      </c>
    </row>
    <row r="189" spans="1:4" x14ac:dyDescent="0.25">
      <c r="A189" s="28">
        <v>6440</v>
      </c>
      <c r="B189" s="101"/>
      <c r="C189" s="101"/>
      <c r="D189" s="101">
        <v>1</v>
      </c>
    </row>
    <row r="190" spans="1:4" x14ac:dyDescent="0.25">
      <c r="A190" s="28">
        <v>6460</v>
      </c>
      <c r="B190" s="101"/>
      <c r="C190" s="101"/>
      <c r="D190" s="101">
        <v>1</v>
      </c>
    </row>
    <row r="191" spans="1:4" x14ac:dyDescent="0.25">
      <c r="A191" s="28">
        <v>6500</v>
      </c>
      <c r="B191" s="101"/>
      <c r="C191" s="101"/>
      <c r="D191" s="101">
        <v>1</v>
      </c>
    </row>
    <row r="192" spans="1:4" x14ac:dyDescent="0.25">
      <c r="A192" s="28">
        <v>6510</v>
      </c>
      <c r="B192" s="101"/>
      <c r="C192" s="101"/>
      <c r="D192" s="101">
        <v>1</v>
      </c>
    </row>
    <row r="193" spans="1:4" x14ac:dyDescent="0.25">
      <c r="A193" s="28">
        <v>6540</v>
      </c>
      <c r="B193" s="101"/>
      <c r="C193" s="101"/>
      <c r="D193" s="101">
        <v>1</v>
      </c>
    </row>
    <row r="194" spans="1:4" x14ac:dyDescent="0.25">
      <c r="A194" s="28">
        <v>6550</v>
      </c>
      <c r="B194" s="101"/>
      <c r="C194" s="101"/>
      <c r="D194" s="101">
        <v>1</v>
      </c>
    </row>
    <row r="195" spans="1:4" x14ac:dyDescent="0.25">
      <c r="A195" s="28">
        <v>6570</v>
      </c>
      <c r="B195" s="101"/>
      <c r="C195" s="101"/>
      <c r="D195" s="101">
        <v>1</v>
      </c>
    </row>
    <row r="196" spans="1:4" x14ac:dyDescent="0.25">
      <c r="A196" s="28">
        <v>6580</v>
      </c>
      <c r="B196" s="101"/>
      <c r="C196" s="101"/>
      <c r="D196" s="101">
        <v>1</v>
      </c>
    </row>
    <row r="197" spans="1:4" x14ac:dyDescent="0.25">
      <c r="A197" s="28">
        <v>6600</v>
      </c>
      <c r="B197" s="101"/>
      <c r="C197" s="101"/>
      <c r="D197" s="101">
        <v>1</v>
      </c>
    </row>
    <row r="198" spans="1:4" x14ac:dyDescent="0.25">
      <c r="A198" s="37">
        <v>6620</v>
      </c>
      <c r="B198" s="101"/>
      <c r="C198" s="101"/>
      <c r="D198" s="101">
        <v>1</v>
      </c>
    </row>
    <row r="199" spans="1:4" x14ac:dyDescent="0.25">
      <c r="A199" s="28">
        <v>6630</v>
      </c>
      <c r="B199" s="101"/>
      <c r="C199" s="101"/>
      <c r="D199" s="101">
        <v>1</v>
      </c>
    </row>
    <row r="200" spans="1:4" x14ac:dyDescent="0.25">
      <c r="A200" s="28">
        <v>6640</v>
      </c>
      <c r="B200" s="101"/>
      <c r="C200" s="101"/>
      <c r="D200" s="101">
        <v>1</v>
      </c>
    </row>
    <row r="201" spans="1:4" x14ac:dyDescent="0.25">
      <c r="A201" s="28">
        <v>6650</v>
      </c>
      <c r="B201" s="101"/>
      <c r="C201" s="101"/>
      <c r="D201" s="101">
        <v>1</v>
      </c>
    </row>
    <row r="202" spans="1:4" x14ac:dyDescent="0.25">
      <c r="A202" s="28">
        <v>6670</v>
      </c>
      <c r="B202" s="101"/>
      <c r="C202" s="101"/>
      <c r="D202" s="101">
        <v>1</v>
      </c>
    </row>
    <row r="203" spans="1:4" x14ac:dyDescent="0.25">
      <c r="A203" s="28">
        <v>6680</v>
      </c>
      <c r="B203" s="101"/>
      <c r="C203" s="101"/>
      <c r="D203" s="101">
        <v>1</v>
      </c>
    </row>
    <row r="204" spans="1:4" x14ac:dyDescent="0.25">
      <c r="A204" s="28">
        <v>6690</v>
      </c>
      <c r="B204" s="101"/>
      <c r="C204" s="101"/>
      <c r="D204" s="101">
        <v>1</v>
      </c>
    </row>
    <row r="205" spans="1:4" x14ac:dyDescent="0.25">
      <c r="A205" s="28">
        <v>6720</v>
      </c>
      <c r="B205" s="101"/>
      <c r="C205" s="101"/>
      <c r="D205" s="101">
        <v>1</v>
      </c>
    </row>
    <row r="206" spans="1:4" x14ac:dyDescent="0.25">
      <c r="A206" s="28">
        <v>6740</v>
      </c>
      <c r="B206" s="101"/>
      <c r="C206" s="101"/>
      <c r="D206" s="101">
        <v>1</v>
      </c>
    </row>
    <row r="207" spans="1:4" x14ac:dyDescent="0.25">
      <c r="A207" s="28">
        <v>6750</v>
      </c>
      <c r="D207" s="101">
        <v>1</v>
      </c>
    </row>
    <row r="208" spans="1:4" x14ac:dyDescent="0.25">
      <c r="A208" s="28">
        <v>6760</v>
      </c>
      <c r="D208" s="101">
        <v>1</v>
      </c>
    </row>
    <row r="209" spans="1:4" x14ac:dyDescent="0.25">
      <c r="A209" s="28">
        <v>6800</v>
      </c>
      <c r="D209" s="101">
        <v>1</v>
      </c>
    </row>
    <row r="210" spans="1:4" x14ac:dyDescent="0.25">
      <c r="A210" s="28">
        <v>6810</v>
      </c>
      <c r="D210" s="101">
        <v>1</v>
      </c>
    </row>
    <row r="211" spans="1:4" x14ac:dyDescent="0.25">
      <c r="A211" s="28">
        <v>6830</v>
      </c>
      <c r="D211" s="101">
        <v>1</v>
      </c>
    </row>
    <row r="212" spans="1:4" x14ac:dyDescent="0.25">
      <c r="A212" s="28">
        <v>6880</v>
      </c>
      <c r="D212" s="101">
        <v>1</v>
      </c>
    </row>
    <row r="213" spans="1:4" x14ac:dyDescent="0.25">
      <c r="A213" s="28">
        <v>6890</v>
      </c>
      <c r="D213" s="101">
        <v>1</v>
      </c>
    </row>
    <row r="214" spans="1:4" x14ac:dyDescent="0.25">
      <c r="A214" s="28">
        <v>6900</v>
      </c>
      <c r="D214" s="101">
        <v>1</v>
      </c>
    </row>
    <row r="215" spans="1:4" x14ac:dyDescent="0.25">
      <c r="A215" s="28">
        <v>6930</v>
      </c>
      <c r="D215" s="101">
        <v>1</v>
      </c>
    </row>
    <row r="216" spans="1:4" x14ac:dyDescent="0.25">
      <c r="A216" s="28">
        <v>6950</v>
      </c>
      <c r="B216" s="101"/>
      <c r="C216" s="101"/>
      <c r="D216" s="101">
        <v>1</v>
      </c>
    </row>
    <row r="217" spans="1:4" x14ac:dyDescent="0.25">
      <c r="A217" s="28">
        <v>6960</v>
      </c>
      <c r="B217" s="101"/>
      <c r="C217" s="101"/>
      <c r="D217" s="101">
        <v>1</v>
      </c>
    </row>
    <row r="218" spans="1:4" x14ac:dyDescent="0.25">
      <c r="A218" s="28">
        <v>6970</v>
      </c>
      <c r="B218" s="101"/>
      <c r="C218" s="101"/>
      <c r="D218" s="101">
        <v>1</v>
      </c>
    </row>
    <row r="219" spans="1:4" x14ac:dyDescent="0.25">
      <c r="A219" s="28">
        <v>6980</v>
      </c>
      <c r="B219" s="101"/>
      <c r="C219" s="101"/>
      <c r="D219" s="101">
        <v>1</v>
      </c>
    </row>
    <row r="220" spans="1:4" x14ac:dyDescent="0.25">
      <c r="A220" s="28">
        <v>6990</v>
      </c>
      <c r="B220" s="101"/>
      <c r="C220" s="101"/>
      <c r="D220" s="101">
        <v>1</v>
      </c>
    </row>
    <row r="221" spans="1:4" x14ac:dyDescent="0.25">
      <c r="A221" s="28">
        <v>7000</v>
      </c>
      <c r="B221" s="101"/>
      <c r="C221" s="101"/>
      <c r="D221" s="101">
        <v>1</v>
      </c>
    </row>
    <row r="222" spans="1:4" x14ac:dyDescent="0.25">
      <c r="A222" s="28">
        <v>7010</v>
      </c>
      <c r="B222" s="101"/>
      <c r="C222" s="101"/>
      <c r="D222" s="101">
        <v>1</v>
      </c>
    </row>
    <row r="223" spans="1:4" x14ac:dyDescent="0.25">
      <c r="A223" s="28">
        <v>7025</v>
      </c>
      <c r="B223" s="101"/>
      <c r="C223" s="101"/>
      <c r="D223" s="101">
        <v>1</v>
      </c>
    </row>
    <row r="224" spans="1:4" x14ac:dyDescent="0.25">
      <c r="A224" s="28">
        <v>7030</v>
      </c>
      <c r="B224" s="101"/>
      <c r="C224" s="101"/>
      <c r="D224" s="101">
        <v>1</v>
      </c>
    </row>
    <row r="225" spans="1:4" x14ac:dyDescent="0.25">
      <c r="A225" s="28">
        <v>7040</v>
      </c>
      <c r="B225" s="101"/>
      <c r="C225" s="101"/>
      <c r="D225" s="101">
        <v>1</v>
      </c>
    </row>
    <row r="226" spans="1:4" x14ac:dyDescent="0.25">
      <c r="A226" s="28">
        <v>7055</v>
      </c>
      <c r="B226" s="101"/>
      <c r="C226" s="101"/>
      <c r="D226" s="101">
        <v>1</v>
      </c>
    </row>
    <row r="227" spans="1:4" x14ac:dyDescent="0.25">
      <c r="A227" s="28">
        <v>7065</v>
      </c>
      <c r="B227" s="101"/>
      <c r="C227" s="101"/>
      <c r="D227" s="101">
        <v>1</v>
      </c>
    </row>
    <row r="228" spans="1:4" x14ac:dyDescent="0.25">
      <c r="A228" s="28">
        <v>7090</v>
      </c>
      <c r="B228" s="101"/>
      <c r="C228" s="101"/>
      <c r="D228" s="101">
        <v>1</v>
      </c>
    </row>
    <row r="229" spans="1:4" x14ac:dyDescent="0.25">
      <c r="A229" s="28">
        <v>7095</v>
      </c>
      <c r="B229" s="101"/>
      <c r="C229" s="101"/>
      <c r="D229" s="101">
        <v>1</v>
      </c>
    </row>
    <row r="230" spans="1:4" x14ac:dyDescent="0.25">
      <c r="A230" s="28">
        <v>7105</v>
      </c>
      <c r="B230" s="101"/>
      <c r="C230" s="101"/>
      <c r="D230" s="101">
        <v>1</v>
      </c>
    </row>
    <row r="231" spans="1:4" x14ac:dyDescent="0.25">
      <c r="A231" s="28">
        <v>7120</v>
      </c>
      <c r="B231" s="101"/>
      <c r="C231" s="101"/>
      <c r="D231" s="101">
        <v>1</v>
      </c>
    </row>
    <row r="232" spans="1:4" x14ac:dyDescent="0.25">
      <c r="A232" s="28">
        <v>7135</v>
      </c>
      <c r="B232" s="101"/>
      <c r="C232" s="101"/>
      <c r="D232" s="101">
        <v>1</v>
      </c>
    </row>
    <row r="233" spans="1:4" x14ac:dyDescent="0.25">
      <c r="A233" s="28">
        <v>7140</v>
      </c>
      <c r="B233" s="101"/>
      <c r="C233" s="101"/>
      <c r="D233" s="101">
        <v>1</v>
      </c>
    </row>
    <row r="234" spans="1:4" x14ac:dyDescent="0.25">
      <c r="A234" s="28">
        <v>7145</v>
      </c>
      <c r="B234" s="101"/>
      <c r="C234" s="101"/>
      <c r="D234" s="101">
        <v>1</v>
      </c>
    </row>
    <row r="235" spans="1:4" x14ac:dyDescent="0.25">
      <c r="A235" s="28">
        <v>7150</v>
      </c>
      <c r="B235" s="101"/>
      <c r="C235" s="101"/>
      <c r="D235" s="101">
        <v>1</v>
      </c>
    </row>
    <row r="236" spans="1:4" x14ac:dyDescent="0.25">
      <c r="A236" s="28">
        <v>7155</v>
      </c>
      <c r="B236" s="101"/>
      <c r="C236" s="101"/>
      <c r="D236" s="101">
        <v>1</v>
      </c>
    </row>
    <row r="237" spans="1:4" x14ac:dyDescent="0.25">
      <c r="A237" s="28">
        <v>7175</v>
      </c>
      <c r="D237" s="101">
        <v>1</v>
      </c>
    </row>
    <row r="238" spans="1:4" x14ac:dyDescent="0.25">
      <c r="A238" s="28">
        <v>7180</v>
      </c>
      <c r="D238" s="101">
        <v>1</v>
      </c>
    </row>
    <row r="239" spans="1:4" x14ac:dyDescent="0.25">
      <c r="A239" s="28">
        <v>7185</v>
      </c>
      <c r="D239" s="101">
        <v>1</v>
      </c>
    </row>
    <row r="240" spans="1:4" x14ac:dyDescent="0.25">
      <c r="A240" s="28">
        <v>7200</v>
      </c>
      <c r="D240" s="101">
        <v>1</v>
      </c>
    </row>
    <row r="241" spans="1:4" x14ac:dyDescent="0.25">
      <c r="A241" s="28">
        <v>7210</v>
      </c>
      <c r="D241" s="101">
        <v>1</v>
      </c>
    </row>
    <row r="242" spans="1:4" x14ac:dyDescent="0.25">
      <c r="A242" s="28">
        <v>7215</v>
      </c>
      <c r="D242" s="101">
        <v>1</v>
      </c>
    </row>
    <row r="243" spans="1:4" x14ac:dyDescent="0.25">
      <c r="A243" s="28">
        <v>7225</v>
      </c>
      <c r="D243" s="101">
        <v>1</v>
      </c>
    </row>
    <row r="244" spans="1:4" x14ac:dyDescent="0.25">
      <c r="A244" s="28">
        <v>7230</v>
      </c>
      <c r="D244" s="101">
        <v>1</v>
      </c>
    </row>
    <row r="245" spans="1:4" x14ac:dyDescent="0.25">
      <c r="A245" s="28">
        <v>7235</v>
      </c>
      <c r="D245" s="101">
        <v>1</v>
      </c>
    </row>
    <row r="246" spans="1:4" x14ac:dyDescent="0.25">
      <c r="A246" s="28">
        <v>7240</v>
      </c>
      <c r="D246" s="101">
        <v>1</v>
      </c>
    </row>
    <row r="247" spans="1:4" x14ac:dyDescent="0.25">
      <c r="A247" s="28">
        <v>7270</v>
      </c>
      <c r="D247" s="101">
        <v>1</v>
      </c>
    </row>
    <row r="248" spans="1:4" x14ac:dyDescent="0.25">
      <c r="A248" s="28">
        <v>7290</v>
      </c>
      <c r="D248" s="101">
        <v>1</v>
      </c>
    </row>
    <row r="249" spans="1:4" x14ac:dyDescent="0.25">
      <c r="A249" s="28">
        <v>7295</v>
      </c>
      <c r="D249" s="101">
        <v>1</v>
      </c>
    </row>
    <row r="250" spans="1:4" x14ac:dyDescent="0.25">
      <c r="A250" s="28">
        <v>7430</v>
      </c>
      <c r="D250" s="101">
        <v>1</v>
      </c>
    </row>
    <row r="251" spans="1:4" x14ac:dyDescent="0.25">
      <c r="A251" s="28">
        <v>7430</v>
      </c>
      <c r="D251" s="101">
        <v>1</v>
      </c>
    </row>
    <row r="252" spans="1:4" x14ac:dyDescent="0.25">
      <c r="A252" s="28">
        <v>7435</v>
      </c>
      <c r="D252" s="101">
        <v>1</v>
      </c>
    </row>
    <row r="253" spans="1:4" x14ac:dyDescent="0.25">
      <c r="A253" s="28">
        <v>7450</v>
      </c>
      <c r="D253" s="101">
        <v>1</v>
      </c>
    </row>
    <row r="254" spans="1:4" x14ac:dyDescent="0.25">
      <c r="A254" s="28">
        <v>7465</v>
      </c>
      <c r="D254" s="101">
        <v>1</v>
      </c>
    </row>
    <row r="255" spans="1:4" x14ac:dyDescent="0.25">
      <c r="A255" s="28">
        <v>7475</v>
      </c>
      <c r="D255" s="101">
        <v>1</v>
      </c>
    </row>
    <row r="256" spans="1:4" x14ac:dyDescent="0.25">
      <c r="A256" s="28">
        <v>7490</v>
      </c>
      <c r="D256" s="101">
        <v>1</v>
      </c>
    </row>
    <row r="257" spans="1:4" x14ac:dyDescent="0.25">
      <c r="A257" s="28">
        <v>7495</v>
      </c>
      <c r="D257" s="101">
        <v>1</v>
      </c>
    </row>
    <row r="258" spans="1:4" x14ac:dyDescent="0.25">
      <c r="A258" s="28">
        <v>7510</v>
      </c>
      <c r="D258" s="101">
        <v>1</v>
      </c>
    </row>
    <row r="259" spans="1:4" x14ac:dyDescent="0.25">
      <c r="A259" s="28">
        <v>7520</v>
      </c>
      <c r="D259" s="101">
        <v>1</v>
      </c>
    </row>
    <row r="260" spans="1:4" x14ac:dyDescent="0.25">
      <c r="A260" s="28">
        <v>7525</v>
      </c>
      <c r="D260" s="101">
        <v>1</v>
      </c>
    </row>
    <row r="261" spans="1:4" x14ac:dyDescent="0.25">
      <c r="A261" s="28">
        <v>7530</v>
      </c>
      <c r="D261" s="101">
        <v>1</v>
      </c>
    </row>
    <row r="262" spans="1:4" x14ac:dyDescent="0.25">
      <c r="A262" s="28">
        <v>7540</v>
      </c>
      <c r="D262" s="101">
        <v>1</v>
      </c>
    </row>
    <row r="263" spans="1:4" x14ac:dyDescent="0.25">
      <c r="A263" s="28">
        <v>7545</v>
      </c>
      <c r="D263" s="101">
        <v>1</v>
      </c>
    </row>
    <row r="264" spans="1:4" x14ac:dyDescent="0.25">
      <c r="A264" s="28">
        <v>7550</v>
      </c>
      <c r="D264" s="101">
        <v>1</v>
      </c>
    </row>
    <row r="265" spans="1:4" x14ac:dyDescent="0.25">
      <c r="A265" s="28">
        <v>7560</v>
      </c>
      <c r="D265" s="101">
        <v>1</v>
      </c>
    </row>
    <row r="266" spans="1:4" x14ac:dyDescent="0.25">
      <c r="A266" s="28">
        <v>7565</v>
      </c>
      <c r="D266" s="101">
        <v>1</v>
      </c>
    </row>
    <row r="267" spans="1:4" x14ac:dyDescent="0.25">
      <c r="A267" s="28">
        <v>7575</v>
      </c>
      <c r="D267" s="101">
        <v>1</v>
      </c>
    </row>
    <row r="268" spans="1:4" x14ac:dyDescent="0.25">
      <c r="A268" s="28">
        <v>7580</v>
      </c>
      <c r="D268" s="101">
        <v>1</v>
      </c>
    </row>
    <row r="269" spans="1:4" x14ac:dyDescent="0.25">
      <c r="A269" s="28">
        <v>7585</v>
      </c>
      <c r="D269" s="101">
        <v>1</v>
      </c>
    </row>
    <row r="270" spans="1:4" x14ac:dyDescent="0.25">
      <c r="A270" s="28">
        <v>7590</v>
      </c>
      <c r="D270" s="101">
        <v>1</v>
      </c>
    </row>
    <row r="271" spans="1:4" x14ac:dyDescent="0.25">
      <c r="A271" s="28">
        <v>7595</v>
      </c>
      <c r="D271" s="101">
        <v>1</v>
      </c>
    </row>
    <row r="272" spans="1:4" x14ac:dyDescent="0.25">
      <c r="A272" s="28">
        <v>7600</v>
      </c>
      <c r="D272" s="101">
        <v>1</v>
      </c>
    </row>
    <row r="273" spans="1:4" x14ac:dyDescent="0.25">
      <c r="A273" s="28">
        <v>7610</v>
      </c>
      <c r="D273" s="101">
        <v>1</v>
      </c>
    </row>
    <row r="274" spans="1:4" x14ac:dyDescent="0.25">
      <c r="A274" s="28">
        <v>7620</v>
      </c>
      <c r="D274" s="101">
        <v>1</v>
      </c>
    </row>
    <row r="275" spans="1:4" x14ac:dyDescent="0.25">
      <c r="A275" s="28">
        <v>7625</v>
      </c>
      <c r="D275" s="101">
        <v>1</v>
      </c>
    </row>
    <row r="276" spans="1:4" x14ac:dyDescent="0.25">
      <c r="A276" s="28">
        <v>7635</v>
      </c>
      <c r="D276" s="101">
        <v>1</v>
      </c>
    </row>
    <row r="277" spans="1:4" x14ac:dyDescent="0.25">
      <c r="A277" s="28">
        <v>7660</v>
      </c>
      <c r="D277" s="101">
        <v>1</v>
      </c>
    </row>
    <row r="278" spans="1:4" x14ac:dyDescent="0.25">
      <c r="A278" s="28">
        <v>7670</v>
      </c>
      <c r="D278" s="101">
        <v>1</v>
      </c>
    </row>
    <row r="279" spans="1:4" x14ac:dyDescent="0.25">
      <c r="A279" s="28">
        <v>7695</v>
      </c>
      <c r="D279" s="101">
        <v>1</v>
      </c>
    </row>
    <row r="280" spans="1:4" x14ac:dyDescent="0.25">
      <c r="A280" s="28">
        <v>7705</v>
      </c>
      <c r="D280" s="101">
        <v>1</v>
      </c>
    </row>
    <row r="281" spans="1:4" x14ac:dyDescent="0.25">
      <c r="A281" s="28">
        <v>7720</v>
      </c>
      <c r="D281" s="101">
        <v>1</v>
      </c>
    </row>
    <row r="282" spans="1:4" x14ac:dyDescent="0.25">
      <c r="A282" s="28">
        <v>7730</v>
      </c>
      <c r="D282" s="101">
        <v>1</v>
      </c>
    </row>
    <row r="283" spans="1:4" x14ac:dyDescent="0.25">
      <c r="A283" s="28">
        <v>7730</v>
      </c>
      <c r="D283" s="101">
        <v>1</v>
      </c>
    </row>
    <row r="284" spans="1:4" x14ac:dyDescent="0.25">
      <c r="A284" s="28">
        <v>7735</v>
      </c>
      <c r="D284" s="101">
        <v>1</v>
      </c>
    </row>
    <row r="285" spans="1:4" x14ac:dyDescent="0.25">
      <c r="A285" s="28">
        <v>7750</v>
      </c>
      <c r="D285" s="101">
        <v>1</v>
      </c>
    </row>
    <row r="286" spans="1:4" x14ac:dyDescent="0.25">
      <c r="A286" s="28">
        <v>7760</v>
      </c>
      <c r="D286" s="101">
        <v>1</v>
      </c>
    </row>
    <row r="287" spans="1:4" x14ac:dyDescent="0.25">
      <c r="A287" s="28">
        <v>7785</v>
      </c>
      <c r="D287" s="101">
        <v>1</v>
      </c>
    </row>
    <row r="288" spans="1:4" x14ac:dyDescent="0.25">
      <c r="A288" s="28">
        <v>7870</v>
      </c>
      <c r="D288" s="101">
        <v>1</v>
      </c>
    </row>
    <row r="289" spans="1:4" x14ac:dyDescent="0.25">
      <c r="A289" s="28">
        <v>7900</v>
      </c>
      <c r="D289" s="101">
        <v>1</v>
      </c>
    </row>
    <row r="290" spans="1:4" x14ac:dyDescent="0.25">
      <c r="A290" s="28">
        <v>7910</v>
      </c>
      <c r="D290" s="101">
        <v>1</v>
      </c>
    </row>
    <row r="291" spans="1:4" x14ac:dyDescent="0.25">
      <c r="A291" s="28">
        <v>7920</v>
      </c>
      <c r="D291" s="101">
        <v>1</v>
      </c>
    </row>
    <row r="292" spans="1:4" x14ac:dyDescent="0.25">
      <c r="A292" s="28">
        <v>7930</v>
      </c>
      <c r="D292" s="101">
        <v>1</v>
      </c>
    </row>
    <row r="293" spans="1:4" x14ac:dyDescent="0.25">
      <c r="A293" s="28">
        <v>7940</v>
      </c>
      <c r="D293" s="101">
        <v>1</v>
      </c>
    </row>
    <row r="294" spans="1:4" x14ac:dyDescent="0.25">
      <c r="A294" s="28">
        <v>7960</v>
      </c>
      <c r="D294" s="101">
        <v>1</v>
      </c>
    </row>
    <row r="295" spans="1:4" x14ac:dyDescent="0.25">
      <c r="A295" s="28">
        <v>7970</v>
      </c>
      <c r="D295" s="101">
        <v>1</v>
      </c>
    </row>
    <row r="296" spans="1:4" x14ac:dyDescent="0.25">
      <c r="A296" s="28">
        <v>8030</v>
      </c>
      <c r="D296" s="101">
        <v>1</v>
      </c>
    </row>
    <row r="297" spans="1:4" x14ac:dyDescent="0.25">
      <c r="A297" s="28">
        <v>8060</v>
      </c>
      <c r="D297" s="101">
        <v>1</v>
      </c>
    </row>
    <row r="298" spans="1:4" x14ac:dyDescent="0.25">
      <c r="A298" s="28">
        <v>8080</v>
      </c>
      <c r="D298" s="101">
        <v>1</v>
      </c>
    </row>
    <row r="299" spans="1:4" x14ac:dyDescent="0.25">
      <c r="A299" s="28">
        <v>8120</v>
      </c>
      <c r="D299" s="101">
        <v>1</v>
      </c>
    </row>
    <row r="300" spans="1:4" x14ac:dyDescent="0.25">
      <c r="A300" s="28">
        <v>8140</v>
      </c>
      <c r="D300" s="101">
        <v>1</v>
      </c>
    </row>
    <row r="301" spans="1:4" x14ac:dyDescent="0.25">
      <c r="A301" s="28">
        <v>8150</v>
      </c>
      <c r="D301" s="101">
        <v>1</v>
      </c>
    </row>
    <row r="302" spans="1:4" x14ac:dyDescent="0.25">
      <c r="A302" s="28">
        <v>8170</v>
      </c>
      <c r="D302" s="101">
        <v>1</v>
      </c>
    </row>
    <row r="303" spans="1:4" x14ac:dyDescent="0.25">
      <c r="A303" s="28">
        <v>8180</v>
      </c>
      <c r="D303" s="101">
        <v>1</v>
      </c>
    </row>
    <row r="304" spans="1:4" x14ac:dyDescent="0.25">
      <c r="A304" s="28">
        <v>8190</v>
      </c>
      <c r="D304" s="101">
        <v>1</v>
      </c>
    </row>
    <row r="305" spans="1:4" x14ac:dyDescent="0.25">
      <c r="A305" s="28">
        <v>8220</v>
      </c>
      <c r="D305" s="101">
        <v>1</v>
      </c>
    </row>
    <row r="306" spans="1:4" x14ac:dyDescent="0.25">
      <c r="A306" s="28">
        <v>8230</v>
      </c>
      <c r="D306" s="101">
        <v>1</v>
      </c>
    </row>
    <row r="307" spans="1:4" x14ac:dyDescent="0.25">
      <c r="A307" s="28">
        <v>8240</v>
      </c>
      <c r="D307" s="101">
        <v>1</v>
      </c>
    </row>
    <row r="308" spans="1:4" x14ac:dyDescent="0.25">
      <c r="A308" s="28">
        <v>8270</v>
      </c>
      <c r="D308" s="101">
        <v>1</v>
      </c>
    </row>
    <row r="309" spans="1:4" x14ac:dyDescent="0.25">
      <c r="A309" s="28">
        <v>8290</v>
      </c>
      <c r="D309" s="101">
        <v>1</v>
      </c>
    </row>
    <row r="310" spans="1:4" x14ac:dyDescent="0.25">
      <c r="A310" s="28">
        <v>8300</v>
      </c>
      <c r="D310" s="101">
        <v>1</v>
      </c>
    </row>
    <row r="311" spans="1:4" x14ac:dyDescent="0.25">
      <c r="A311" s="28">
        <v>8330</v>
      </c>
      <c r="D311" s="101">
        <v>1</v>
      </c>
    </row>
    <row r="312" spans="1:4" x14ac:dyDescent="0.25">
      <c r="A312" s="28">
        <v>8390</v>
      </c>
      <c r="D312" s="101">
        <v>1</v>
      </c>
    </row>
    <row r="313" spans="1:4" x14ac:dyDescent="0.25">
      <c r="A313" s="28">
        <v>8440</v>
      </c>
      <c r="D313" s="101">
        <v>1</v>
      </c>
    </row>
    <row r="314" spans="1:4" x14ac:dyDescent="0.25">
      <c r="A314" s="28">
        <v>8450</v>
      </c>
      <c r="D314" s="101">
        <v>1</v>
      </c>
    </row>
    <row r="315" spans="1:4" x14ac:dyDescent="0.25">
      <c r="A315" s="28">
        <v>8460</v>
      </c>
      <c r="D315" s="101">
        <v>1</v>
      </c>
    </row>
    <row r="316" spans="1:4" x14ac:dyDescent="0.25">
      <c r="A316" s="28">
        <v>8470</v>
      </c>
      <c r="D316" s="101">
        <v>1</v>
      </c>
    </row>
    <row r="317" spans="1:4" x14ac:dyDescent="0.25">
      <c r="A317" s="28">
        <v>8480</v>
      </c>
      <c r="D317" s="101">
        <v>1</v>
      </c>
    </row>
    <row r="318" spans="1:4" x14ac:dyDescent="0.25">
      <c r="A318" s="28">
        <v>8490</v>
      </c>
      <c r="D318" s="101">
        <v>1</v>
      </c>
    </row>
    <row r="319" spans="1:4" x14ac:dyDescent="0.25">
      <c r="A319" s="28">
        <v>8500</v>
      </c>
      <c r="D319" s="101">
        <v>1</v>
      </c>
    </row>
    <row r="320" spans="1:4" x14ac:dyDescent="0.25">
      <c r="A320" s="28">
        <v>8510</v>
      </c>
      <c r="D320" s="101">
        <v>1</v>
      </c>
    </row>
    <row r="321" spans="1:4" x14ac:dyDescent="0.25">
      <c r="A321" s="28">
        <v>8520</v>
      </c>
      <c r="D321" s="101">
        <v>1</v>
      </c>
    </row>
    <row r="322" spans="1:4" x14ac:dyDescent="0.25">
      <c r="A322" s="28">
        <v>8570</v>
      </c>
      <c r="D322" s="101">
        <v>1</v>
      </c>
    </row>
    <row r="323" spans="1:4" x14ac:dyDescent="0.25">
      <c r="A323" s="28">
        <v>8620</v>
      </c>
      <c r="D323" s="101">
        <v>1</v>
      </c>
    </row>
    <row r="324" spans="1:4" x14ac:dyDescent="0.25">
      <c r="A324" s="28">
        <v>8630</v>
      </c>
      <c r="D324" s="101">
        <v>1</v>
      </c>
    </row>
    <row r="325" spans="1:4" x14ac:dyDescent="0.25">
      <c r="A325" s="28">
        <v>8650</v>
      </c>
      <c r="D325" s="101">
        <v>1</v>
      </c>
    </row>
    <row r="326" spans="1:4" x14ac:dyDescent="0.25">
      <c r="A326" s="28">
        <v>8720</v>
      </c>
      <c r="D326" s="101">
        <v>1</v>
      </c>
    </row>
    <row r="327" spans="1:4" x14ac:dyDescent="0.25">
      <c r="A327" s="28">
        <v>8750</v>
      </c>
      <c r="D327" s="101">
        <v>1</v>
      </c>
    </row>
    <row r="328" spans="1:4" x14ac:dyDescent="0.25">
      <c r="A328" s="28">
        <v>8755</v>
      </c>
      <c r="D328" s="101">
        <v>1</v>
      </c>
    </row>
    <row r="329" spans="1:4" x14ac:dyDescent="0.25">
      <c r="A329" s="28">
        <v>8775</v>
      </c>
      <c r="D329" s="101">
        <v>1</v>
      </c>
    </row>
    <row r="330" spans="1:4" x14ac:dyDescent="0.25">
      <c r="A330" s="28">
        <v>8780</v>
      </c>
      <c r="D330" s="101">
        <v>1</v>
      </c>
    </row>
    <row r="331" spans="1:4" x14ac:dyDescent="0.25">
      <c r="A331" s="28">
        <v>8785</v>
      </c>
      <c r="D331" s="101">
        <v>1</v>
      </c>
    </row>
    <row r="332" spans="1:4" x14ac:dyDescent="0.25">
      <c r="A332" s="28">
        <v>8820</v>
      </c>
      <c r="D332" s="101">
        <v>1</v>
      </c>
    </row>
    <row r="333" spans="1:4" x14ac:dyDescent="0.25">
      <c r="A333" s="28">
        <v>8840</v>
      </c>
      <c r="D333" s="101">
        <v>1</v>
      </c>
    </row>
    <row r="334" spans="1:4" x14ac:dyDescent="0.25">
      <c r="A334" s="28">
        <v>8855</v>
      </c>
      <c r="D334" s="101">
        <v>1</v>
      </c>
    </row>
    <row r="335" spans="1:4" x14ac:dyDescent="0.25">
      <c r="A335" s="28">
        <v>8875</v>
      </c>
      <c r="D335" s="101">
        <v>1</v>
      </c>
    </row>
    <row r="336" spans="1:4" x14ac:dyDescent="0.25">
      <c r="A336" s="28">
        <v>8895</v>
      </c>
      <c r="D336" s="101">
        <v>1</v>
      </c>
    </row>
    <row r="337" spans="1:4" x14ac:dyDescent="0.25">
      <c r="A337" s="28">
        <v>8915</v>
      </c>
      <c r="D337" s="101">
        <v>1</v>
      </c>
    </row>
    <row r="338" spans="1:4" x14ac:dyDescent="0.25">
      <c r="A338" s="28">
        <v>8930</v>
      </c>
      <c r="D338" s="101">
        <v>1</v>
      </c>
    </row>
    <row r="339" spans="1:4" x14ac:dyDescent="0.25">
      <c r="A339" s="28">
        <v>8950</v>
      </c>
      <c r="D339" s="101">
        <v>1</v>
      </c>
    </row>
    <row r="340" spans="1:4" x14ac:dyDescent="0.25">
      <c r="A340" s="28">
        <v>8960</v>
      </c>
      <c r="D340" s="101">
        <v>1</v>
      </c>
    </row>
    <row r="341" spans="1:4" x14ac:dyDescent="0.25">
      <c r="A341" s="28">
        <v>8980</v>
      </c>
      <c r="D341" s="101">
        <v>1</v>
      </c>
    </row>
    <row r="342" spans="1:4" x14ac:dyDescent="0.25">
      <c r="A342" s="28">
        <v>8990</v>
      </c>
      <c r="D342" s="101">
        <v>1</v>
      </c>
    </row>
    <row r="343" spans="1:4" x14ac:dyDescent="0.25">
      <c r="A343" s="28">
        <v>8995</v>
      </c>
      <c r="D343" s="101">
        <v>1</v>
      </c>
    </row>
    <row r="344" spans="1:4" x14ac:dyDescent="0.25">
      <c r="A344" s="28">
        <v>9133</v>
      </c>
      <c r="D344" s="101">
        <v>1</v>
      </c>
    </row>
    <row r="345" spans="1:4" x14ac:dyDescent="0.25">
      <c r="A345" s="28">
        <v>9201</v>
      </c>
      <c r="D345" s="101">
        <v>1</v>
      </c>
    </row>
    <row r="346" spans="1:4" x14ac:dyDescent="0.25">
      <c r="A346" s="28">
        <v>9210</v>
      </c>
      <c r="D346" s="101">
        <v>1</v>
      </c>
    </row>
    <row r="347" spans="1:4" x14ac:dyDescent="0.25">
      <c r="A347" s="28">
        <v>9214</v>
      </c>
      <c r="D347" s="101">
        <v>1</v>
      </c>
    </row>
    <row r="348" spans="1:4" x14ac:dyDescent="0.25">
      <c r="A348" s="28">
        <v>9253</v>
      </c>
      <c r="D348" s="101">
        <v>1</v>
      </c>
    </row>
    <row r="349" spans="1:4" x14ac:dyDescent="0.25">
      <c r="A349" s="28">
        <v>9260</v>
      </c>
      <c r="D349" s="101">
        <v>1</v>
      </c>
    </row>
    <row r="350" spans="1:4" x14ac:dyDescent="0.25">
      <c r="A350" s="28">
        <v>9285</v>
      </c>
      <c r="D350" s="101">
        <v>1</v>
      </c>
    </row>
    <row r="351" spans="1:4" x14ac:dyDescent="0.25">
      <c r="A351" s="28">
        <v>9287</v>
      </c>
      <c r="D351" s="101">
        <v>1</v>
      </c>
    </row>
    <row r="352" spans="1:4" x14ac:dyDescent="0.25">
      <c r="A352" s="28">
        <v>9288</v>
      </c>
      <c r="D352" s="101">
        <v>1</v>
      </c>
    </row>
    <row r="353" spans="1:4" x14ac:dyDescent="0.25">
      <c r="A353" s="28">
        <v>9327</v>
      </c>
      <c r="D353" s="101">
        <v>1</v>
      </c>
    </row>
    <row r="354" spans="1:4" x14ac:dyDescent="0.25">
      <c r="A354" s="28">
        <v>9333</v>
      </c>
      <c r="D354" s="101">
        <v>1</v>
      </c>
    </row>
    <row r="355" spans="1:4" x14ac:dyDescent="0.25">
      <c r="A355" s="28">
        <v>9339</v>
      </c>
      <c r="D355" s="101">
        <v>1</v>
      </c>
    </row>
    <row r="356" spans="1:4" x14ac:dyDescent="0.25">
      <c r="A356" s="28">
        <v>9390</v>
      </c>
      <c r="D356" s="101">
        <v>1</v>
      </c>
    </row>
    <row r="357" spans="1:4" x14ac:dyDescent="0.25">
      <c r="A357" s="28">
        <v>9396</v>
      </c>
      <c r="D357" s="101">
        <v>1</v>
      </c>
    </row>
    <row r="358" spans="1:4" x14ac:dyDescent="0.25">
      <c r="A358" s="28">
        <v>9406</v>
      </c>
      <c r="D358" s="101">
        <v>1</v>
      </c>
    </row>
    <row r="359" spans="1:4" x14ac:dyDescent="0.25">
      <c r="A359" s="28">
        <v>9418</v>
      </c>
      <c r="D359" s="101">
        <v>1</v>
      </c>
    </row>
    <row r="360" spans="1:4" x14ac:dyDescent="0.25">
      <c r="A360" s="28">
        <v>9455</v>
      </c>
      <c r="D360" s="101">
        <v>1</v>
      </c>
    </row>
    <row r="361" spans="1:4" x14ac:dyDescent="0.25">
      <c r="A361" s="28">
        <v>9465</v>
      </c>
      <c r="D361" s="101">
        <v>1</v>
      </c>
    </row>
    <row r="362" spans="1:4" x14ac:dyDescent="0.25">
      <c r="A362" s="28">
        <v>9486</v>
      </c>
      <c r="D362" s="101">
        <v>1</v>
      </c>
    </row>
    <row r="363" spans="1:4" x14ac:dyDescent="0.25">
      <c r="A363" s="28">
        <v>9523</v>
      </c>
      <c r="D363" s="101">
        <v>1</v>
      </c>
    </row>
    <row r="364" spans="1:4" x14ac:dyDescent="0.25">
      <c r="A364" s="28">
        <v>9721</v>
      </c>
      <c r="D364" s="101">
        <v>1</v>
      </c>
    </row>
    <row r="365" spans="1:4" x14ac:dyDescent="0.25">
      <c r="A365" s="28">
        <v>9856</v>
      </c>
      <c r="D365" s="101">
        <v>1</v>
      </c>
    </row>
    <row r="366" spans="1:4" x14ac:dyDescent="0.25">
      <c r="A366" s="28">
        <v>9860</v>
      </c>
      <c r="D366" s="101">
        <v>1</v>
      </c>
    </row>
    <row r="367" spans="1:4" x14ac:dyDescent="0.25">
      <c r="A367" s="28">
        <v>9870</v>
      </c>
      <c r="D367" s="101">
        <v>1</v>
      </c>
    </row>
    <row r="368" spans="1:4" x14ac:dyDescent="0.25">
      <c r="A368" s="28">
        <v>9881</v>
      </c>
      <c r="D368" s="101">
        <v>1</v>
      </c>
    </row>
    <row r="369" spans="1:4" x14ac:dyDescent="0.25">
      <c r="A369" s="28">
        <v>9890</v>
      </c>
      <c r="D369" s="101">
        <v>1</v>
      </c>
    </row>
    <row r="370" spans="1:4" x14ac:dyDescent="0.25">
      <c r="A370" s="28">
        <v>9892</v>
      </c>
      <c r="D370" s="101">
        <v>1</v>
      </c>
    </row>
    <row r="371" spans="1:4" x14ac:dyDescent="0.25">
      <c r="A371" s="28">
        <v>9912</v>
      </c>
      <c r="D371" s="101">
        <v>1</v>
      </c>
    </row>
    <row r="372" spans="1:4" x14ac:dyDescent="0.25">
      <c r="A372" s="28">
        <v>9947</v>
      </c>
      <c r="D372" s="101">
        <v>1</v>
      </c>
    </row>
    <row r="373" spans="1:4" x14ac:dyDescent="0.25">
      <c r="A373" s="28">
        <v>9955</v>
      </c>
      <c r="D373" s="101">
        <v>1</v>
      </c>
    </row>
    <row r="374" spans="1:4" x14ac:dyDescent="0.25">
      <c r="A374" s="28">
        <v>9956</v>
      </c>
      <c r="D374" s="101">
        <v>1</v>
      </c>
    </row>
    <row r="375" spans="1:4" x14ac:dyDescent="0.25">
      <c r="A375" s="28">
        <v>9960</v>
      </c>
      <c r="D375" s="101">
        <v>1</v>
      </c>
    </row>
    <row r="376" spans="1:4" x14ac:dyDescent="0.25">
      <c r="A376" s="28">
        <v>9984</v>
      </c>
      <c r="D376" s="101">
        <v>1</v>
      </c>
    </row>
    <row r="377" spans="1:4" x14ac:dyDescent="0.25">
      <c r="A377" s="28">
        <v>9991</v>
      </c>
      <c r="D377" s="101">
        <v>1</v>
      </c>
    </row>
  </sheetData>
  <autoFilter ref="A1:D206" xr:uid="{AB6F77FE-1CF7-4442-9CB8-2B178EBA7157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495C6-9D3F-4FF6-BB74-2593CE81D829}">
  <dimension ref="A1:Y358"/>
  <sheetViews>
    <sheetView workbookViewId="0">
      <selection activeCell="M9" sqref="M9:M232"/>
    </sheetView>
  </sheetViews>
  <sheetFormatPr defaultColWidth="9.42578125" defaultRowHeight="11.25" x14ac:dyDescent="0.25"/>
  <cols>
    <col min="1" max="1" width="9.42578125" style="28"/>
    <col min="2" max="2" width="6.42578125" style="28" customWidth="1"/>
    <col min="3" max="3" width="5.42578125" style="28" customWidth="1"/>
    <col min="4" max="4" width="6.140625" style="29" customWidth="1"/>
    <col min="5" max="5" width="5.42578125" style="29" customWidth="1"/>
    <col min="6" max="9" width="5.42578125" style="28" customWidth="1"/>
    <col min="10" max="10" width="64" style="28" customWidth="1"/>
    <col min="11" max="11" width="7.5703125" style="28" customWidth="1"/>
    <col min="12" max="16384" width="9.42578125" style="28"/>
  </cols>
  <sheetData>
    <row r="1" spans="1:24" ht="35.1" customHeight="1" x14ac:dyDescent="0.25"/>
    <row r="2" spans="1:24" ht="20.100000000000001" customHeight="1" x14ac:dyDescent="0.25">
      <c r="B2" s="192" t="s">
        <v>141</v>
      </c>
      <c r="C2" s="193"/>
      <c r="D2" s="193"/>
      <c r="E2" s="193"/>
      <c r="F2" s="193"/>
      <c r="G2" s="193"/>
      <c r="H2" s="193"/>
      <c r="I2" s="193"/>
      <c r="J2" s="193"/>
      <c r="K2" s="30"/>
    </row>
    <row r="3" spans="1:24" ht="8.85" customHeigh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24" ht="15" customHeight="1" x14ac:dyDescent="0.25">
      <c r="B4" s="194" t="s">
        <v>142</v>
      </c>
      <c r="C4" s="194"/>
      <c r="D4" s="194"/>
      <c r="E4" s="194"/>
      <c r="F4" s="194"/>
      <c r="G4" s="194"/>
      <c r="H4" s="194"/>
      <c r="I4" s="194"/>
      <c r="J4" s="194"/>
      <c r="K4" s="32"/>
    </row>
    <row r="5" spans="1:24" ht="15" customHeight="1" x14ac:dyDescent="0.25">
      <c r="B5" s="195"/>
      <c r="C5" s="196"/>
      <c r="D5" s="196"/>
      <c r="E5" s="196"/>
      <c r="F5" s="196"/>
      <c r="G5" s="196"/>
      <c r="H5" s="196"/>
      <c r="I5" s="196"/>
      <c r="J5" s="196"/>
      <c r="K5" s="31"/>
    </row>
    <row r="6" spans="1:24" ht="11.25" customHeight="1" x14ac:dyDescent="0.25">
      <c r="B6" s="103" t="s">
        <v>143</v>
      </c>
      <c r="C6" s="104"/>
      <c r="D6" s="104"/>
      <c r="E6" s="104"/>
      <c r="F6" s="104"/>
      <c r="G6" s="104"/>
      <c r="H6" s="104"/>
      <c r="I6" s="104"/>
      <c r="J6" s="33"/>
      <c r="K6" s="106" t="s">
        <v>144</v>
      </c>
    </row>
    <row r="7" spans="1:24" ht="12.75" x14ac:dyDescent="0.25">
      <c r="B7" s="109" t="s">
        <v>145</v>
      </c>
      <c r="C7" s="110" t="s">
        <v>146</v>
      </c>
      <c r="D7" s="111"/>
      <c r="E7" s="111"/>
      <c r="F7" s="111"/>
      <c r="G7" s="111"/>
      <c r="H7" s="111"/>
      <c r="I7" s="111"/>
      <c r="J7" s="34"/>
      <c r="K7" s="107"/>
    </row>
    <row r="8" spans="1:24" s="37" customFormat="1" ht="26.25" customHeight="1" x14ac:dyDescent="0.25">
      <c r="B8" s="105"/>
      <c r="C8" s="35" t="s">
        <v>147</v>
      </c>
      <c r="D8" s="35" t="s">
        <v>148</v>
      </c>
      <c r="E8" s="35" t="s">
        <v>149</v>
      </c>
      <c r="F8" s="35" t="s">
        <v>150</v>
      </c>
      <c r="G8" s="35" t="s">
        <v>151</v>
      </c>
      <c r="H8" s="35" t="s">
        <v>152</v>
      </c>
      <c r="I8" s="35" t="s">
        <v>153</v>
      </c>
      <c r="J8" s="36" t="s">
        <v>154</v>
      </c>
      <c r="K8" s="108"/>
      <c r="M8" s="37" t="s">
        <v>736</v>
      </c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</row>
    <row r="9" spans="1:24" s="37" customFormat="1" ht="12" customHeight="1" x14ac:dyDescent="0.25">
      <c r="A9" s="100">
        <v>5100</v>
      </c>
      <c r="B9" s="112"/>
      <c r="C9" s="38"/>
      <c r="D9" s="38">
        <v>5100</v>
      </c>
      <c r="E9" s="38"/>
      <c r="F9" s="38"/>
      <c r="G9" s="38"/>
      <c r="H9" s="38"/>
      <c r="I9" s="38"/>
      <c r="J9" s="138" t="s">
        <v>371</v>
      </c>
      <c r="K9" s="39" t="s">
        <v>190</v>
      </c>
      <c r="M9" s="37">
        <v>5100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4" s="37" customFormat="1" ht="12" customHeight="1" x14ac:dyDescent="0.25">
      <c r="A10" s="100">
        <v>5200</v>
      </c>
      <c r="B10" s="40"/>
      <c r="C10" s="41"/>
      <c r="D10" s="45"/>
      <c r="E10" s="45"/>
      <c r="F10" s="41">
        <v>5200</v>
      </c>
      <c r="G10" s="41"/>
      <c r="H10" s="41"/>
      <c r="I10" s="41"/>
      <c r="J10" s="43" t="s">
        <v>372</v>
      </c>
      <c r="K10" s="44" t="s">
        <v>190</v>
      </c>
      <c r="M10" s="37">
        <v>5200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</row>
    <row r="11" spans="1:24" s="37" customFormat="1" ht="12" customHeight="1" x14ac:dyDescent="0.25">
      <c r="A11" s="100">
        <v>6000</v>
      </c>
      <c r="B11" s="53"/>
      <c r="C11" s="41"/>
      <c r="D11" s="41">
        <v>6000</v>
      </c>
      <c r="E11" s="41"/>
      <c r="F11" s="41"/>
      <c r="G11" s="41"/>
      <c r="H11" s="41"/>
      <c r="I11" s="41"/>
      <c r="J11" s="43" t="s">
        <v>189</v>
      </c>
      <c r="K11" s="44" t="s">
        <v>190</v>
      </c>
      <c r="M11" s="37">
        <v>6000</v>
      </c>
      <c r="P11" s="28"/>
      <c r="Q11" s="28"/>
      <c r="R11" s="28"/>
      <c r="S11" s="28"/>
      <c r="T11" s="28"/>
      <c r="U11" s="28"/>
      <c r="V11" s="28"/>
      <c r="W11" s="28"/>
      <c r="X11" s="28"/>
    </row>
    <row r="12" spans="1:24" s="37" customFormat="1" ht="12" customHeight="1" x14ac:dyDescent="0.25">
      <c r="A12" s="100">
        <v>6010</v>
      </c>
      <c r="B12" s="53"/>
      <c r="C12" s="41"/>
      <c r="D12" s="41">
        <v>6010</v>
      </c>
      <c r="E12" s="41"/>
      <c r="F12" s="41"/>
      <c r="G12" s="41"/>
      <c r="H12" s="41"/>
      <c r="I12" s="41"/>
      <c r="J12" s="43" t="s">
        <v>482</v>
      </c>
      <c r="K12" s="44" t="s">
        <v>190</v>
      </c>
      <c r="M12" s="37">
        <v>6010</v>
      </c>
      <c r="P12" s="28"/>
      <c r="Q12" s="28"/>
      <c r="R12" s="28"/>
      <c r="S12" s="28"/>
      <c r="T12" s="28"/>
      <c r="U12" s="28"/>
      <c r="V12" s="28"/>
      <c r="W12" s="28"/>
      <c r="X12" s="28"/>
    </row>
    <row r="13" spans="1:24" s="37" customFormat="1" ht="12" customHeight="1" x14ac:dyDescent="0.25">
      <c r="A13" s="100">
        <v>6030</v>
      </c>
      <c r="B13" s="53"/>
      <c r="C13" s="41"/>
      <c r="D13" s="41">
        <v>6030</v>
      </c>
      <c r="E13" s="41"/>
      <c r="F13" s="41"/>
      <c r="G13" s="41"/>
      <c r="H13" s="41"/>
      <c r="I13" s="41"/>
      <c r="J13" s="43" t="s">
        <v>191</v>
      </c>
      <c r="K13" s="44" t="s">
        <v>190</v>
      </c>
      <c r="M13" s="37">
        <v>6030</v>
      </c>
      <c r="P13" s="28"/>
      <c r="Q13" s="28"/>
      <c r="R13" s="28"/>
      <c r="S13" s="28"/>
      <c r="T13" s="28"/>
      <c r="U13" s="28"/>
      <c r="V13" s="28"/>
      <c r="W13" s="28"/>
      <c r="X13" s="28"/>
    </row>
    <row r="14" spans="1:24" s="37" customFormat="1" ht="12" customHeight="1" x14ac:dyDescent="0.25">
      <c r="A14" s="100">
        <v>6040</v>
      </c>
      <c r="B14" s="53"/>
      <c r="C14" s="41"/>
      <c r="D14" s="41">
        <v>6040</v>
      </c>
      <c r="E14" s="41"/>
      <c r="F14" s="41"/>
      <c r="G14" s="41"/>
      <c r="H14" s="41"/>
      <c r="I14" s="41"/>
      <c r="J14" s="43" t="s">
        <v>213</v>
      </c>
      <c r="K14" s="44" t="s">
        <v>190</v>
      </c>
      <c r="M14" s="37">
        <v>6040</v>
      </c>
    </row>
    <row r="15" spans="1:24" ht="12" customHeight="1" x14ac:dyDescent="0.25">
      <c r="A15" s="100">
        <v>6050</v>
      </c>
      <c r="B15" s="40"/>
      <c r="C15" s="46"/>
      <c r="D15" s="46">
        <v>6050</v>
      </c>
      <c r="E15" s="46"/>
      <c r="F15" s="46"/>
      <c r="G15" s="46"/>
      <c r="H15" s="46"/>
      <c r="I15" s="46"/>
      <c r="J15" s="47" t="s">
        <v>571</v>
      </c>
      <c r="K15" s="48" t="s">
        <v>190</v>
      </c>
      <c r="M15" s="28">
        <v>6050</v>
      </c>
    </row>
    <row r="16" spans="1:24" s="37" customFormat="1" ht="12" customHeight="1" x14ac:dyDescent="0.25">
      <c r="A16" s="100">
        <v>6080</v>
      </c>
      <c r="B16" s="49"/>
      <c r="C16" s="41"/>
      <c r="D16" s="41">
        <v>6080</v>
      </c>
      <c r="E16" s="41"/>
      <c r="F16" s="41"/>
      <c r="G16" s="41"/>
      <c r="H16" s="41"/>
      <c r="I16" s="41"/>
      <c r="J16" s="43" t="s">
        <v>572</v>
      </c>
      <c r="K16" s="44" t="s">
        <v>190</v>
      </c>
      <c r="M16" s="37">
        <v>6080</v>
      </c>
    </row>
    <row r="17" spans="1:13" s="37" customFormat="1" ht="12" customHeight="1" x14ac:dyDescent="0.25">
      <c r="A17" s="100">
        <v>6090</v>
      </c>
      <c r="B17" s="53"/>
      <c r="C17" s="41"/>
      <c r="D17" s="41">
        <v>6090</v>
      </c>
      <c r="E17" s="41"/>
      <c r="F17" s="41"/>
      <c r="G17" s="41"/>
      <c r="H17" s="41"/>
      <c r="I17" s="41"/>
      <c r="J17" s="43" t="s">
        <v>554</v>
      </c>
      <c r="K17" s="44" t="s">
        <v>190</v>
      </c>
      <c r="M17" s="37">
        <v>6090</v>
      </c>
    </row>
    <row r="18" spans="1:13" s="37" customFormat="1" ht="12" customHeight="1" x14ac:dyDescent="0.25">
      <c r="A18" s="100">
        <v>6100</v>
      </c>
      <c r="B18" s="53"/>
      <c r="C18" s="41"/>
      <c r="D18" s="41">
        <v>6100</v>
      </c>
      <c r="E18" s="41"/>
      <c r="F18" s="41"/>
      <c r="G18" s="41"/>
      <c r="H18" s="41"/>
      <c r="I18" s="41"/>
      <c r="J18" s="43" t="s">
        <v>555</v>
      </c>
      <c r="K18" s="44" t="s">
        <v>190</v>
      </c>
      <c r="M18" s="37">
        <v>6100</v>
      </c>
    </row>
    <row r="19" spans="1:13" s="37" customFormat="1" ht="12" customHeight="1" x14ac:dyDescent="0.25">
      <c r="A19" s="100">
        <v>6120</v>
      </c>
      <c r="B19" s="40"/>
      <c r="C19" s="41"/>
      <c r="D19" s="41">
        <v>6120</v>
      </c>
      <c r="E19" s="41"/>
      <c r="F19" s="41"/>
      <c r="G19" s="41"/>
      <c r="H19" s="41"/>
      <c r="I19" s="41"/>
      <c r="J19" s="43" t="s">
        <v>464</v>
      </c>
      <c r="K19" s="44" t="s">
        <v>190</v>
      </c>
      <c r="M19" s="37">
        <v>6120</v>
      </c>
    </row>
    <row r="20" spans="1:13" s="37" customFormat="1" ht="12" customHeight="1" x14ac:dyDescent="0.25">
      <c r="A20" s="100">
        <v>6130</v>
      </c>
      <c r="B20" s="53"/>
      <c r="C20" s="41"/>
      <c r="D20" s="41">
        <v>6130</v>
      </c>
      <c r="E20" s="41"/>
      <c r="F20" s="41"/>
      <c r="G20" s="41"/>
      <c r="H20" s="41"/>
      <c r="I20" s="41"/>
      <c r="J20" s="83" t="s">
        <v>543</v>
      </c>
      <c r="K20" s="44" t="s">
        <v>190</v>
      </c>
      <c r="M20" s="37">
        <v>6130</v>
      </c>
    </row>
    <row r="21" spans="1:13" s="37" customFormat="1" ht="12" customHeight="1" x14ac:dyDescent="0.25">
      <c r="A21" s="100">
        <v>6150</v>
      </c>
      <c r="B21" s="116"/>
      <c r="C21" s="41"/>
      <c r="D21" s="41">
        <v>6150</v>
      </c>
      <c r="E21" s="41"/>
      <c r="F21" s="41"/>
      <c r="G21" s="41"/>
      <c r="H21" s="41"/>
      <c r="I21" s="41"/>
      <c r="J21" s="43" t="s">
        <v>268</v>
      </c>
      <c r="K21" s="44" t="s">
        <v>190</v>
      </c>
      <c r="M21" s="37">
        <v>6150</v>
      </c>
    </row>
    <row r="22" spans="1:13" s="37" customFormat="1" ht="12" customHeight="1" x14ac:dyDescent="0.25">
      <c r="A22" s="100">
        <v>6160</v>
      </c>
      <c r="B22" s="53"/>
      <c r="C22" s="41"/>
      <c r="D22" s="41">
        <v>6160</v>
      </c>
      <c r="E22" s="41"/>
      <c r="F22" s="41"/>
      <c r="G22" s="41"/>
      <c r="H22" s="41"/>
      <c r="I22" s="41"/>
      <c r="J22" s="43" t="s">
        <v>446</v>
      </c>
      <c r="K22" s="44" t="s">
        <v>190</v>
      </c>
      <c r="M22" s="37">
        <v>6160</v>
      </c>
    </row>
    <row r="23" spans="1:13" s="37" customFormat="1" ht="12" customHeight="1" x14ac:dyDescent="0.25">
      <c r="A23" s="100">
        <v>6170</v>
      </c>
      <c r="B23" s="40"/>
      <c r="C23" s="41"/>
      <c r="D23" s="41">
        <v>6170</v>
      </c>
      <c r="E23" s="41"/>
      <c r="F23" s="41"/>
      <c r="G23" s="41"/>
      <c r="H23" s="41"/>
      <c r="I23" s="41"/>
      <c r="J23" s="43" t="s">
        <v>462</v>
      </c>
      <c r="K23" s="44" t="s">
        <v>190</v>
      </c>
      <c r="M23" s="37">
        <v>6170</v>
      </c>
    </row>
    <row r="24" spans="1:13" s="37" customFormat="1" ht="12" customHeight="1" x14ac:dyDescent="0.25">
      <c r="A24" s="100">
        <v>6175</v>
      </c>
      <c r="B24" s="53"/>
      <c r="C24" s="41"/>
      <c r="D24" s="41">
        <v>6175</v>
      </c>
      <c r="E24" s="41"/>
      <c r="F24" s="41"/>
      <c r="G24" s="41"/>
      <c r="H24" s="41"/>
      <c r="I24" s="41"/>
      <c r="J24" s="43" t="s">
        <v>419</v>
      </c>
      <c r="K24" s="44" t="s">
        <v>190</v>
      </c>
      <c r="M24" s="37">
        <v>6175</v>
      </c>
    </row>
    <row r="25" spans="1:13" s="37" customFormat="1" ht="12" customHeight="1" x14ac:dyDescent="0.25">
      <c r="A25" s="100">
        <v>6200</v>
      </c>
      <c r="B25" s="53"/>
      <c r="C25" s="41"/>
      <c r="D25" s="41">
        <v>6200</v>
      </c>
      <c r="E25" s="41"/>
      <c r="F25" s="41"/>
      <c r="G25" s="41"/>
      <c r="H25" s="41"/>
      <c r="I25" s="41"/>
      <c r="J25" s="43" t="s">
        <v>245</v>
      </c>
      <c r="K25" s="44" t="s">
        <v>190</v>
      </c>
      <c r="M25" s="37">
        <v>6200</v>
      </c>
    </row>
    <row r="26" spans="1:13" ht="12" customHeight="1" x14ac:dyDescent="0.25">
      <c r="A26" s="100">
        <v>6201</v>
      </c>
      <c r="B26" s="53"/>
      <c r="C26" s="41"/>
      <c r="D26" s="41">
        <v>6201</v>
      </c>
      <c r="E26" s="41"/>
      <c r="F26" s="41"/>
      <c r="G26" s="41"/>
      <c r="H26" s="41"/>
      <c r="I26" s="41"/>
      <c r="J26" s="43" t="s">
        <v>293</v>
      </c>
      <c r="K26" s="44" t="s">
        <v>190</v>
      </c>
      <c r="M26" s="28">
        <v>6201</v>
      </c>
    </row>
    <row r="27" spans="1:13" ht="12" customHeight="1" x14ac:dyDescent="0.25">
      <c r="A27" s="100">
        <v>6204</v>
      </c>
      <c r="B27" s="40"/>
      <c r="C27" s="41"/>
      <c r="D27" s="41">
        <v>6204</v>
      </c>
      <c r="E27" s="41"/>
      <c r="F27" s="41"/>
      <c r="G27" s="41"/>
      <c r="H27" s="41"/>
      <c r="I27" s="41"/>
      <c r="J27" s="43" t="s">
        <v>463</v>
      </c>
      <c r="K27" s="44" t="s">
        <v>190</v>
      </c>
      <c r="M27" s="28">
        <v>6204</v>
      </c>
    </row>
    <row r="28" spans="1:13" ht="12" customHeight="1" x14ac:dyDescent="0.25">
      <c r="A28" s="100">
        <v>6207</v>
      </c>
      <c r="B28" s="53"/>
      <c r="C28" s="41"/>
      <c r="D28" s="41">
        <v>6207</v>
      </c>
      <c r="E28" s="41"/>
      <c r="F28" s="41"/>
      <c r="G28" s="41"/>
      <c r="H28" s="41"/>
      <c r="I28" s="41"/>
      <c r="J28" s="43" t="s">
        <v>192</v>
      </c>
      <c r="K28" s="44" t="s">
        <v>190</v>
      </c>
      <c r="M28" s="28">
        <v>6207</v>
      </c>
    </row>
    <row r="29" spans="1:13" s="54" customFormat="1" ht="12" customHeight="1" x14ac:dyDescent="0.25">
      <c r="A29" s="100">
        <v>6208</v>
      </c>
      <c r="B29" s="53"/>
      <c r="C29" s="41"/>
      <c r="D29" s="41">
        <v>6208</v>
      </c>
      <c r="E29" s="41"/>
      <c r="F29" s="41"/>
      <c r="G29" s="41"/>
      <c r="H29" s="41"/>
      <c r="I29" s="41"/>
      <c r="J29" s="43" t="s">
        <v>246</v>
      </c>
      <c r="K29" s="44" t="s">
        <v>190</v>
      </c>
      <c r="M29" s="54">
        <v>6208</v>
      </c>
    </row>
    <row r="30" spans="1:13" ht="12" customHeight="1" x14ac:dyDescent="0.25">
      <c r="A30" s="100">
        <v>6209</v>
      </c>
      <c r="B30" s="53"/>
      <c r="C30" s="41"/>
      <c r="D30" s="64">
        <v>6209</v>
      </c>
      <c r="E30" s="64"/>
      <c r="F30" s="64"/>
      <c r="G30" s="64"/>
      <c r="H30" s="64"/>
      <c r="I30" s="64"/>
      <c r="J30" s="65" t="s">
        <v>214</v>
      </c>
      <c r="K30" s="66" t="s">
        <v>190</v>
      </c>
      <c r="M30" s="28">
        <v>6209</v>
      </c>
    </row>
    <row r="31" spans="1:13" ht="19.5" customHeight="1" x14ac:dyDescent="0.25">
      <c r="A31" s="100">
        <v>6210</v>
      </c>
      <c r="B31" s="53"/>
      <c r="C31" s="41"/>
      <c r="D31" s="41"/>
      <c r="E31" s="41">
        <v>6210</v>
      </c>
      <c r="F31" s="41"/>
      <c r="G31" s="41"/>
      <c r="H31" s="41"/>
      <c r="I31" s="41"/>
      <c r="J31" s="43" t="s">
        <v>193</v>
      </c>
      <c r="K31" s="44" t="s">
        <v>190</v>
      </c>
      <c r="M31" s="28">
        <v>6210</v>
      </c>
    </row>
    <row r="32" spans="1:13" ht="12" customHeight="1" x14ac:dyDescent="0.25">
      <c r="A32" s="100">
        <v>6230</v>
      </c>
      <c r="B32" s="53"/>
      <c r="C32" s="41"/>
      <c r="D32" s="41"/>
      <c r="E32" s="41"/>
      <c r="F32" s="41"/>
      <c r="G32" s="41">
        <v>6230</v>
      </c>
      <c r="H32" s="41"/>
      <c r="I32" s="41"/>
      <c r="J32" s="43" t="s">
        <v>217</v>
      </c>
      <c r="K32" s="44"/>
      <c r="M32" s="28">
        <v>6230</v>
      </c>
    </row>
    <row r="33" spans="1:13" s="37" customFormat="1" ht="12" customHeight="1" x14ac:dyDescent="0.25">
      <c r="A33" s="100">
        <v>6250</v>
      </c>
      <c r="B33" s="55"/>
      <c r="C33" s="56"/>
      <c r="D33" s="56"/>
      <c r="E33" s="56"/>
      <c r="F33" s="41">
        <v>6250</v>
      </c>
      <c r="G33" s="41"/>
      <c r="H33" s="41"/>
      <c r="I33" s="41"/>
      <c r="J33" s="43" t="s">
        <v>194</v>
      </c>
      <c r="K33" s="44" t="s">
        <v>190</v>
      </c>
      <c r="M33" s="37">
        <v>6250</v>
      </c>
    </row>
    <row r="34" spans="1:13" s="37" customFormat="1" ht="12" customHeight="1" x14ac:dyDescent="0.25">
      <c r="A34" s="100">
        <v>6260</v>
      </c>
      <c r="B34" s="40"/>
      <c r="C34" s="45"/>
      <c r="D34" s="45"/>
      <c r="E34" s="45"/>
      <c r="F34" s="45"/>
      <c r="G34" s="41">
        <v>6260</v>
      </c>
      <c r="H34" s="41"/>
      <c r="I34" s="41"/>
      <c r="J34" s="43" t="s">
        <v>199</v>
      </c>
      <c r="K34" s="44" t="s">
        <v>190</v>
      </c>
      <c r="M34" s="37">
        <v>6260</v>
      </c>
    </row>
    <row r="35" spans="1:13" ht="12" customHeight="1" x14ac:dyDescent="0.25">
      <c r="A35" s="100">
        <v>6290</v>
      </c>
      <c r="B35" s="55"/>
      <c r="C35" s="56"/>
      <c r="D35" s="56"/>
      <c r="E35" s="56"/>
      <c r="F35" s="57">
        <v>6290</v>
      </c>
      <c r="G35" s="41"/>
      <c r="H35" s="41"/>
      <c r="I35" s="41"/>
      <c r="J35" s="58" t="s">
        <v>195</v>
      </c>
      <c r="K35" s="44" t="s">
        <v>190</v>
      </c>
      <c r="M35" s="28">
        <v>6290</v>
      </c>
    </row>
    <row r="36" spans="1:13" ht="12" customHeight="1" x14ac:dyDescent="0.25">
      <c r="A36" s="100">
        <v>6330</v>
      </c>
      <c r="B36" s="53"/>
      <c r="C36" s="41"/>
      <c r="D36" s="41"/>
      <c r="E36" s="41"/>
      <c r="F36" s="41">
        <v>6330</v>
      </c>
      <c r="G36" s="41"/>
      <c r="H36" s="41"/>
      <c r="I36" s="41"/>
      <c r="J36" s="43" t="s">
        <v>215</v>
      </c>
      <c r="K36" s="44"/>
      <c r="M36" s="28">
        <v>6330</v>
      </c>
    </row>
    <row r="37" spans="1:13" ht="12" customHeight="1" x14ac:dyDescent="0.25">
      <c r="A37" s="100">
        <v>6340</v>
      </c>
      <c r="B37" s="53"/>
      <c r="C37" s="41"/>
      <c r="D37" s="41"/>
      <c r="E37" s="41"/>
      <c r="F37" s="41"/>
      <c r="G37" s="41">
        <v>6340</v>
      </c>
      <c r="H37" s="41"/>
      <c r="I37" s="41"/>
      <c r="J37" s="43" t="s">
        <v>577</v>
      </c>
      <c r="K37" s="44" t="s">
        <v>190</v>
      </c>
      <c r="M37" s="28">
        <v>6340</v>
      </c>
    </row>
    <row r="38" spans="1:13" ht="12" customHeight="1" x14ac:dyDescent="0.25">
      <c r="A38" s="100">
        <v>6350</v>
      </c>
      <c r="B38" s="53"/>
      <c r="C38" s="41"/>
      <c r="D38" s="41"/>
      <c r="E38" s="41"/>
      <c r="F38" s="41">
        <v>6350</v>
      </c>
      <c r="G38" s="41"/>
      <c r="H38" s="41"/>
      <c r="I38" s="41"/>
      <c r="J38" s="43" t="s">
        <v>556</v>
      </c>
      <c r="K38" s="44" t="s">
        <v>190</v>
      </c>
      <c r="M38" s="28">
        <v>6350</v>
      </c>
    </row>
    <row r="39" spans="1:13" ht="12" customHeight="1" x14ac:dyDescent="0.25">
      <c r="A39" s="100">
        <v>6360</v>
      </c>
      <c r="B39" s="53"/>
      <c r="C39" s="41"/>
      <c r="D39" s="41"/>
      <c r="E39" s="41"/>
      <c r="F39" s="41">
        <v>6360</v>
      </c>
      <c r="G39" s="41"/>
      <c r="H39" s="41"/>
      <c r="I39" s="41"/>
      <c r="J39" s="43" t="s">
        <v>294</v>
      </c>
      <c r="K39" s="44" t="s">
        <v>190</v>
      </c>
      <c r="M39" s="28">
        <v>6360</v>
      </c>
    </row>
    <row r="40" spans="1:13" ht="12" customHeight="1" x14ac:dyDescent="0.25">
      <c r="A40" s="100">
        <v>6390</v>
      </c>
      <c r="B40" s="117"/>
      <c r="C40" s="123"/>
      <c r="D40" s="126"/>
      <c r="E40" s="126"/>
      <c r="F40" s="126"/>
      <c r="G40" s="46">
        <v>6390</v>
      </c>
      <c r="H40" s="46"/>
      <c r="I40" s="46"/>
      <c r="J40" s="47" t="s">
        <v>305</v>
      </c>
      <c r="K40" s="48" t="s">
        <v>190</v>
      </c>
      <c r="M40" s="28">
        <v>6390</v>
      </c>
    </row>
    <row r="41" spans="1:13" ht="12" customHeight="1" x14ac:dyDescent="0.25">
      <c r="A41" s="100">
        <v>6400</v>
      </c>
      <c r="B41" s="115"/>
      <c r="C41" s="61"/>
      <c r="D41" s="61"/>
      <c r="E41" s="61"/>
      <c r="F41" s="61"/>
      <c r="G41" s="61">
        <v>6400</v>
      </c>
      <c r="H41" s="61"/>
      <c r="I41" s="61"/>
      <c r="J41" s="143" t="s">
        <v>557</v>
      </c>
      <c r="K41" s="63"/>
      <c r="M41" s="28">
        <v>6400</v>
      </c>
    </row>
    <row r="42" spans="1:13" ht="12" customHeight="1" x14ac:dyDescent="0.25">
      <c r="A42" s="100">
        <v>6410</v>
      </c>
      <c r="B42" s="53"/>
      <c r="C42" s="41"/>
      <c r="D42" s="41"/>
      <c r="E42" s="41"/>
      <c r="F42" s="41"/>
      <c r="G42" s="41">
        <v>6410</v>
      </c>
      <c r="H42" s="41"/>
      <c r="I42" s="41"/>
      <c r="J42" s="43" t="s">
        <v>306</v>
      </c>
      <c r="K42" s="44" t="s">
        <v>190</v>
      </c>
      <c r="M42" s="28">
        <v>6410</v>
      </c>
    </row>
    <row r="43" spans="1:13" ht="12" customHeight="1" x14ac:dyDescent="0.25">
      <c r="A43" s="100">
        <v>6430</v>
      </c>
      <c r="B43" s="53"/>
      <c r="C43" s="41"/>
      <c r="D43" s="41"/>
      <c r="E43" s="41"/>
      <c r="F43" s="41">
        <v>6430</v>
      </c>
      <c r="G43" s="41"/>
      <c r="H43" s="41"/>
      <c r="I43" s="41"/>
      <c r="J43" s="43" t="s">
        <v>544</v>
      </c>
      <c r="K43" s="44" t="s">
        <v>190</v>
      </c>
      <c r="M43" s="28">
        <v>6430</v>
      </c>
    </row>
    <row r="44" spans="1:13" ht="12" customHeight="1" x14ac:dyDescent="0.25">
      <c r="A44" s="100">
        <v>6440</v>
      </c>
      <c r="B44" s="53"/>
      <c r="C44" s="41"/>
      <c r="D44" s="41"/>
      <c r="E44" s="41"/>
      <c r="F44" s="41"/>
      <c r="G44" s="41">
        <v>6440</v>
      </c>
      <c r="H44" s="41"/>
      <c r="I44" s="41"/>
      <c r="J44" s="43" t="s">
        <v>546</v>
      </c>
      <c r="K44" s="44" t="s">
        <v>190</v>
      </c>
      <c r="M44" s="28">
        <v>6440</v>
      </c>
    </row>
    <row r="45" spans="1:13" ht="12" customHeight="1" x14ac:dyDescent="0.25">
      <c r="A45" s="100">
        <v>6460</v>
      </c>
      <c r="B45" s="40"/>
      <c r="C45" s="41"/>
      <c r="D45" s="41"/>
      <c r="E45" s="41"/>
      <c r="F45" s="41">
        <v>6460</v>
      </c>
      <c r="G45" s="41"/>
      <c r="H45" s="41"/>
      <c r="I45" s="41"/>
      <c r="J45" s="43" t="s">
        <v>269</v>
      </c>
      <c r="K45" s="44" t="s">
        <v>190</v>
      </c>
      <c r="M45" s="28">
        <v>6460</v>
      </c>
    </row>
    <row r="46" spans="1:13" ht="12" customHeight="1" x14ac:dyDescent="0.25">
      <c r="A46" s="100">
        <v>6500</v>
      </c>
      <c r="B46" s="53"/>
      <c r="C46" s="41"/>
      <c r="D46" s="41"/>
      <c r="E46" s="41"/>
      <c r="F46" s="41">
        <v>6500</v>
      </c>
      <c r="G46" s="41"/>
      <c r="H46" s="41"/>
      <c r="I46" s="41"/>
      <c r="J46" s="43" t="s">
        <v>295</v>
      </c>
      <c r="K46" s="44" t="s">
        <v>190</v>
      </c>
      <c r="M46" s="28">
        <v>6500</v>
      </c>
    </row>
    <row r="47" spans="1:13" ht="12" customHeight="1" x14ac:dyDescent="0.25">
      <c r="A47" s="100">
        <v>6510</v>
      </c>
      <c r="B47" s="53"/>
      <c r="C47" s="41"/>
      <c r="D47" s="41"/>
      <c r="E47" s="41"/>
      <c r="F47" s="41"/>
      <c r="G47" s="41">
        <v>6510</v>
      </c>
      <c r="H47" s="41"/>
      <c r="I47" s="41"/>
      <c r="J47" s="43" t="s">
        <v>468</v>
      </c>
      <c r="K47" s="44" t="s">
        <v>190</v>
      </c>
      <c r="M47" s="28">
        <v>6510</v>
      </c>
    </row>
    <row r="48" spans="1:13" ht="12" customHeight="1" x14ac:dyDescent="0.25">
      <c r="A48" s="100">
        <v>6540</v>
      </c>
      <c r="B48" s="53"/>
      <c r="C48" s="41"/>
      <c r="D48" s="41"/>
      <c r="E48" s="41"/>
      <c r="F48" s="41">
        <v>6540</v>
      </c>
      <c r="G48" s="41"/>
      <c r="H48" s="41"/>
      <c r="I48" s="41"/>
      <c r="J48" s="43" t="s">
        <v>296</v>
      </c>
      <c r="K48" s="44" t="s">
        <v>190</v>
      </c>
      <c r="M48" s="28">
        <v>6540</v>
      </c>
    </row>
    <row r="49" spans="1:13" ht="12" customHeight="1" x14ac:dyDescent="0.25">
      <c r="A49" s="100">
        <v>6550</v>
      </c>
      <c r="B49" s="53"/>
      <c r="C49" s="41"/>
      <c r="D49" s="41"/>
      <c r="E49" s="41"/>
      <c r="F49" s="41">
        <v>6550</v>
      </c>
      <c r="G49" s="41"/>
      <c r="H49" s="41"/>
      <c r="I49" s="41"/>
      <c r="J49" s="43" t="s">
        <v>297</v>
      </c>
      <c r="K49" s="44" t="s">
        <v>190</v>
      </c>
      <c r="M49" s="28">
        <v>6550</v>
      </c>
    </row>
    <row r="50" spans="1:13" ht="12" customHeight="1" x14ac:dyDescent="0.25">
      <c r="A50" s="100">
        <v>6570</v>
      </c>
      <c r="B50" s="55"/>
      <c r="C50" s="41"/>
      <c r="D50" s="41"/>
      <c r="E50" s="41"/>
      <c r="F50" s="41">
        <v>6570</v>
      </c>
      <c r="G50" s="41"/>
      <c r="H50" s="41"/>
      <c r="I50" s="41"/>
      <c r="J50" s="43" t="s">
        <v>545</v>
      </c>
      <c r="K50" s="44" t="s">
        <v>190</v>
      </c>
      <c r="M50" s="28">
        <v>6570</v>
      </c>
    </row>
    <row r="51" spans="1:13" ht="12" customHeight="1" x14ac:dyDescent="0.25">
      <c r="A51" s="100">
        <v>6580</v>
      </c>
      <c r="B51" s="53"/>
      <c r="C51" s="41"/>
      <c r="D51" s="41"/>
      <c r="E51" s="41"/>
      <c r="F51" s="41"/>
      <c r="G51" s="41">
        <v>6580</v>
      </c>
      <c r="H51" s="41"/>
      <c r="I51" s="41"/>
      <c r="J51" s="43" t="s">
        <v>547</v>
      </c>
      <c r="K51" s="44" t="s">
        <v>190</v>
      </c>
      <c r="M51" s="28">
        <v>6580</v>
      </c>
    </row>
    <row r="52" spans="1:13" ht="12" customHeight="1" x14ac:dyDescent="0.25">
      <c r="A52" s="100">
        <v>6600</v>
      </c>
      <c r="B52" s="40"/>
      <c r="C52" s="41"/>
      <c r="D52" s="41"/>
      <c r="E52" s="41"/>
      <c r="F52" s="41">
        <v>6600</v>
      </c>
      <c r="G52" s="41"/>
      <c r="H52" s="41"/>
      <c r="I52" s="41"/>
      <c r="J52" s="43" t="s">
        <v>373</v>
      </c>
      <c r="K52" s="44" t="s">
        <v>190</v>
      </c>
      <c r="M52" s="28">
        <v>6600</v>
      </c>
    </row>
    <row r="53" spans="1:13" s="37" customFormat="1" ht="12" customHeight="1" x14ac:dyDescent="0.25">
      <c r="A53" s="100">
        <v>6620</v>
      </c>
      <c r="B53" s="40"/>
      <c r="C53" s="41"/>
      <c r="D53" s="41"/>
      <c r="E53" s="41"/>
      <c r="F53" s="41">
        <v>6620</v>
      </c>
      <c r="G53" s="41"/>
      <c r="H53" s="41"/>
      <c r="I53" s="41"/>
      <c r="J53" s="43" t="s">
        <v>374</v>
      </c>
      <c r="K53" s="44" t="s">
        <v>190</v>
      </c>
      <c r="L53" s="28"/>
      <c r="M53" s="37">
        <v>6620</v>
      </c>
    </row>
    <row r="54" spans="1:13" ht="12" customHeight="1" x14ac:dyDescent="0.25">
      <c r="A54" s="100">
        <v>6630</v>
      </c>
      <c r="B54" s="40"/>
      <c r="C54" s="41"/>
      <c r="D54" s="41"/>
      <c r="E54" s="41"/>
      <c r="F54" s="41">
        <v>6630</v>
      </c>
      <c r="G54" s="41"/>
      <c r="H54" s="41"/>
      <c r="I54" s="41"/>
      <c r="J54" s="43" t="s">
        <v>375</v>
      </c>
      <c r="K54" s="48" t="s">
        <v>190</v>
      </c>
      <c r="M54" s="28">
        <v>6630</v>
      </c>
    </row>
    <row r="55" spans="1:13" ht="12" customHeight="1" x14ac:dyDescent="0.25">
      <c r="A55" s="100">
        <v>6640</v>
      </c>
      <c r="B55" s="122"/>
      <c r="C55" s="61"/>
      <c r="D55" s="61"/>
      <c r="E55" s="61"/>
      <c r="F55" s="61">
        <v>6640</v>
      </c>
      <c r="G55" s="61"/>
      <c r="H55" s="61"/>
      <c r="I55" s="61"/>
      <c r="J55" s="143" t="s">
        <v>376</v>
      </c>
      <c r="K55" s="44" t="s">
        <v>190</v>
      </c>
      <c r="M55" s="28">
        <v>6640</v>
      </c>
    </row>
    <row r="56" spans="1:13" ht="12" customHeight="1" x14ac:dyDescent="0.25">
      <c r="A56" s="100">
        <v>6650</v>
      </c>
      <c r="B56" s="40"/>
      <c r="C56" s="41"/>
      <c r="D56" s="41"/>
      <c r="E56" s="41"/>
      <c r="F56" s="41">
        <v>6650</v>
      </c>
      <c r="G56" s="41"/>
      <c r="H56" s="41"/>
      <c r="I56" s="41"/>
      <c r="J56" s="43" t="s">
        <v>377</v>
      </c>
      <c r="K56" s="44" t="s">
        <v>190</v>
      </c>
      <c r="M56" s="28">
        <v>6650</v>
      </c>
    </row>
    <row r="57" spans="1:13" ht="12" customHeight="1" x14ac:dyDescent="0.25">
      <c r="A57" s="100">
        <v>6670</v>
      </c>
      <c r="B57" s="80"/>
      <c r="C57" s="41"/>
      <c r="D57" s="41"/>
      <c r="E57" s="41"/>
      <c r="F57" s="41">
        <v>6670</v>
      </c>
      <c r="G57" s="41"/>
      <c r="H57" s="41"/>
      <c r="I57" s="41"/>
      <c r="J57" s="43" t="s">
        <v>378</v>
      </c>
      <c r="K57" s="44" t="s">
        <v>190</v>
      </c>
      <c r="M57" s="28">
        <v>6670</v>
      </c>
    </row>
    <row r="58" spans="1:13" ht="12" customHeight="1" x14ac:dyDescent="0.25">
      <c r="A58" s="100">
        <v>6680</v>
      </c>
      <c r="B58" s="40"/>
      <c r="C58" s="41"/>
      <c r="D58" s="41"/>
      <c r="E58" s="41"/>
      <c r="F58" s="41">
        <v>6680</v>
      </c>
      <c r="G58" s="41"/>
      <c r="H58" s="41"/>
      <c r="I58" s="41"/>
      <c r="J58" s="43" t="s">
        <v>379</v>
      </c>
      <c r="K58" s="44" t="s">
        <v>190</v>
      </c>
      <c r="M58" s="28">
        <v>6680</v>
      </c>
    </row>
    <row r="59" spans="1:13" ht="12" customHeight="1" x14ac:dyDescent="0.25">
      <c r="A59" s="100">
        <v>6690</v>
      </c>
      <c r="B59" s="53"/>
      <c r="C59" s="41"/>
      <c r="D59" s="41"/>
      <c r="E59" s="41"/>
      <c r="F59" s="41"/>
      <c r="G59" s="41">
        <v>6690</v>
      </c>
      <c r="H59" s="41"/>
      <c r="I59" s="41"/>
      <c r="J59" s="43" t="s">
        <v>200</v>
      </c>
      <c r="K59" s="44" t="s">
        <v>190</v>
      </c>
      <c r="M59" s="28">
        <v>6690</v>
      </c>
    </row>
    <row r="60" spans="1:13" ht="12" customHeight="1" x14ac:dyDescent="0.25">
      <c r="A60" s="100">
        <v>6720</v>
      </c>
      <c r="B60" s="118"/>
      <c r="C60" s="41"/>
      <c r="D60" s="41"/>
      <c r="E60" s="41"/>
      <c r="F60" s="41">
        <v>6720</v>
      </c>
      <c r="G60" s="41"/>
      <c r="H60" s="41"/>
      <c r="I60" s="41"/>
      <c r="J60" s="43" t="s">
        <v>298</v>
      </c>
      <c r="K60" s="44"/>
      <c r="M60" s="28">
        <v>6720</v>
      </c>
    </row>
    <row r="61" spans="1:13" ht="12" customHeight="1" x14ac:dyDescent="0.25">
      <c r="A61" s="100">
        <v>6740</v>
      </c>
      <c r="B61" s="53"/>
      <c r="C61" s="41"/>
      <c r="D61" s="41"/>
      <c r="E61" s="41"/>
      <c r="F61" s="41">
        <v>6740</v>
      </c>
      <c r="G61" s="41"/>
      <c r="H61" s="41"/>
      <c r="I61" s="41"/>
      <c r="J61" s="43" t="s">
        <v>299</v>
      </c>
      <c r="K61" s="44" t="s">
        <v>190</v>
      </c>
      <c r="M61" s="28">
        <v>6740</v>
      </c>
    </row>
    <row r="62" spans="1:13" ht="12" customHeight="1" x14ac:dyDescent="0.25">
      <c r="A62" s="100">
        <v>6750</v>
      </c>
      <c r="B62" s="40"/>
      <c r="C62" s="41"/>
      <c r="D62" s="41"/>
      <c r="E62" s="41"/>
      <c r="F62" s="41">
        <v>6750</v>
      </c>
      <c r="G62" s="41"/>
      <c r="H62" s="41"/>
      <c r="I62" s="41"/>
      <c r="J62" s="43" t="s">
        <v>380</v>
      </c>
      <c r="K62" s="44" t="s">
        <v>190</v>
      </c>
      <c r="M62" s="28">
        <v>6750</v>
      </c>
    </row>
    <row r="63" spans="1:13" x14ac:dyDescent="0.25">
      <c r="A63" s="100">
        <v>6760</v>
      </c>
      <c r="B63" s="40"/>
      <c r="C63" s="41"/>
      <c r="D63" s="41"/>
      <c r="E63" s="41"/>
      <c r="F63" s="41">
        <v>6760</v>
      </c>
      <c r="G63" s="41"/>
      <c r="H63" s="41"/>
      <c r="I63" s="41"/>
      <c r="J63" s="43" t="s">
        <v>573</v>
      </c>
      <c r="K63" s="44" t="s">
        <v>190</v>
      </c>
      <c r="M63" s="28">
        <v>6760</v>
      </c>
    </row>
    <row r="64" spans="1:13" ht="12" customHeight="1" x14ac:dyDescent="0.25">
      <c r="A64" s="100">
        <v>6800</v>
      </c>
      <c r="B64" s="53"/>
      <c r="C64" s="41"/>
      <c r="D64" s="41"/>
      <c r="E64" s="41"/>
      <c r="F64" s="41">
        <v>6800</v>
      </c>
      <c r="G64" s="41"/>
      <c r="H64" s="41"/>
      <c r="I64" s="41"/>
      <c r="J64" s="83" t="s">
        <v>504</v>
      </c>
      <c r="K64" s="44" t="s">
        <v>190</v>
      </c>
      <c r="M64" s="28">
        <v>6800</v>
      </c>
    </row>
    <row r="65" spans="1:16" ht="12" customHeight="1" x14ac:dyDescent="0.25">
      <c r="A65" s="100">
        <v>6810</v>
      </c>
      <c r="B65" s="53"/>
      <c r="C65" s="41"/>
      <c r="D65" s="41"/>
      <c r="E65" s="41"/>
      <c r="F65" s="41">
        <v>6810</v>
      </c>
      <c r="G65" s="41"/>
      <c r="H65" s="41"/>
      <c r="I65" s="41"/>
      <c r="J65" s="43" t="s">
        <v>300</v>
      </c>
      <c r="K65" s="44" t="s">
        <v>190</v>
      </c>
      <c r="M65" s="28">
        <v>6810</v>
      </c>
    </row>
    <row r="66" spans="1:16" ht="12" customHeight="1" x14ac:dyDescent="0.25">
      <c r="A66" s="100">
        <v>6830</v>
      </c>
      <c r="B66" s="53"/>
      <c r="C66" s="41"/>
      <c r="D66" s="41"/>
      <c r="E66" s="41"/>
      <c r="F66" s="41">
        <v>6830</v>
      </c>
      <c r="G66" s="41"/>
      <c r="H66" s="41"/>
      <c r="I66" s="41"/>
      <c r="J66" s="43" t="s">
        <v>301</v>
      </c>
      <c r="K66" s="44" t="s">
        <v>190</v>
      </c>
      <c r="L66" s="37"/>
      <c r="M66" s="28">
        <v>6830</v>
      </c>
    </row>
    <row r="67" spans="1:16" ht="12" customHeight="1" x14ac:dyDescent="0.25">
      <c r="A67" s="100">
        <v>6880</v>
      </c>
      <c r="B67" s="53"/>
      <c r="C67" s="41"/>
      <c r="D67" s="41"/>
      <c r="E67" s="41"/>
      <c r="F67" s="41">
        <v>6880</v>
      </c>
      <c r="G67" s="41"/>
      <c r="H67" s="41"/>
      <c r="I67" s="41"/>
      <c r="J67" s="43" t="s">
        <v>489</v>
      </c>
      <c r="K67" s="44" t="s">
        <v>190</v>
      </c>
      <c r="M67" s="28">
        <v>6880</v>
      </c>
    </row>
    <row r="68" spans="1:16" ht="12" customHeight="1" x14ac:dyDescent="0.25">
      <c r="A68" s="100">
        <v>6890</v>
      </c>
      <c r="B68" s="53"/>
      <c r="C68" s="46"/>
      <c r="D68" s="46"/>
      <c r="E68" s="46"/>
      <c r="F68" s="46">
        <v>6890</v>
      </c>
      <c r="G68" s="46"/>
      <c r="H68" s="46"/>
      <c r="I68" s="46"/>
      <c r="J68" s="47" t="s">
        <v>505</v>
      </c>
      <c r="K68" s="48" t="s">
        <v>190</v>
      </c>
      <c r="M68" s="28">
        <v>6890</v>
      </c>
    </row>
    <row r="69" spans="1:16" ht="11.45" customHeight="1" x14ac:dyDescent="0.25">
      <c r="A69" s="100">
        <v>6900</v>
      </c>
      <c r="B69" s="115"/>
      <c r="C69" s="61"/>
      <c r="D69" s="61"/>
      <c r="E69" s="61"/>
      <c r="F69" s="61"/>
      <c r="G69" s="61">
        <v>6900</v>
      </c>
      <c r="H69" s="61"/>
      <c r="I69" s="61"/>
      <c r="J69" s="143" t="s">
        <v>201</v>
      </c>
      <c r="K69" s="63" t="s">
        <v>190</v>
      </c>
      <c r="M69" s="28">
        <v>6900</v>
      </c>
    </row>
    <row r="70" spans="1:16" ht="12" customHeight="1" x14ac:dyDescent="0.25">
      <c r="A70" s="100">
        <v>6930</v>
      </c>
      <c r="B70" s="53"/>
      <c r="C70" s="41"/>
      <c r="D70" s="41"/>
      <c r="E70" s="41"/>
      <c r="F70" s="41"/>
      <c r="G70" s="41"/>
      <c r="H70" s="41">
        <v>6930</v>
      </c>
      <c r="I70" s="41"/>
      <c r="J70" s="58" t="s">
        <v>317</v>
      </c>
      <c r="K70" s="44" t="s">
        <v>190</v>
      </c>
      <c r="M70" s="28">
        <v>6930</v>
      </c>
      <c r="P70" s="54"/>
    </row>
    <row r="71" spans="1:16" ht="12" customHeight="1" x14ac:dyDescent="0.25">
      <c r="A71" s="100">
        <v>6950</v>
      </c>
      <c r="B71" s="53"/>
      <c r="C71" s="41"/>
      <c r="D71" s="41"/>
      <c r="E71" s="41"/>
      <c r="F71" s="41"/>
      <c r="G71" s="41"/>
      <c r="H71" s="41">
        <v>6950</v>
      </c>
      <c r="I71" s="41"/>
      <c r="J71" s="43" t="s">
        <v>390</v>
      </c>
      <c r="K71" s="44" t="s">
        <v>190</v>
      </c>
      <c r="M71" s="28">
        <v>6950</v>
      </c>
    </row>
    <row r="72" spans="1:16" ht="12" customHeight="1" x14ac:dyDescent="0.25">
      <c r="A72" s="100">
        <v>6960</v>
      </c>
      <c r="B72" s="53"/>
      <c r="C72" s="41"/>
      <c r="D72" s="41"/>
      <c r="E72" s="41"/>
      <c r="F72" s="41"/>
      <c r="G72" s="41"/>
      <c r="H72" s="41">
        <v>6960</v>
      </c>
      <c r="I72" s="41"/>
      <c r="J72" s="43" t="s">
        <v>391</v>
      </c>
      <c r="K72" s="44" t="s">
        <v>190</v>
      </c>
      <c r="M72" s="28">
        <v>6960</v>
      </c>
    </row>
    <row r="73" spans="1:16" ht="12" customHeight="1" x14ac:dyDescent="0.25">
      <c r="A73" s="100">
        <v>6970</v>
      </c>
      <c r="B73" s="118"/>
      <c r="C73" s="41"/>
      <c r="D73" s="41"/>
      <c r="E73" s="41"/>
      <c r="F73" s="41"/>
      <c r="G73" s="41"/>
      <c r="H73" s="41">
        <v>6970</v>
      </c>
      <c r="I73" s="41"/>
      <c r="J73" s="43" t="s">
        <v>392</v>
      </c>
      <c r="K73" s="44" t="s">
        <v>190</v>
      </c>
      <c r="M73" s="28">
        <v>6970</v>
      </c>
    </row>
    <row r="74" spans="1:16" ht="12" customHeight="1" x14ac:dyDescent="0.25">
      <c r="A74" s="100">
        <v>6980</v>
      </c>
      <c r="B74" s="53"/>
      <c r="C74" s="41"/>
      <c r="D74" s="41"/>
      <c r="E74" s="41"/>
      <c r="F74" s="41"/>
      <c r="G74" s="41"/>
      <c r="H74" s="41">
        <v>6980</v>
      </c>
      <c r="I74" s="41"/>
      <c r="J74" s="43" t="s">
        <v>393</v>
      </c>
      <c r="K74" s="44" t="s">
        <v>190</v>
      </c>
      <c r="M74" s="28">
        <v>6980</v>
      </c>
    </row>
    <row r="75" spans="1:16" ht="12" customHeight="1" x14ac:dyDescent="0.25">
      <c r="A75" s="100">
        <v>6990</v>
      </c>
      <c r="B75" s="53"/>
      <c r="C75" s="41"/>
      <c r="D75" s="41"/>
      <c r="E75" s="41"/>
      <c r="F75" s="41"/>
      <c r="G75" s="41"/>
      <c r="H75" s="41">
        <v>6990</v>
      </c>
      <c r="I75" s="41"/>
      <c r="J75" s="43" t="s">
        <v>394</v>
      </c>
      <c r="K75" s="44" t="s">
        <v>190</v>
      </c>
      <c r="M75" s="28">
        <v>6990</v>
      </c>
    </row>
    <row r="76" spans="1:16" ht="12" customHeight="1" x14ac:dyDescent="0.25">
      <c r="A76" s="100">
        <v>7000</v>
      </c>
      <c r="B76" s="53"/>
      <c r="C76" s="41"/>
      <c r="D76" s="41"/>
      <c r="E76" s="41"/>
      <c r="F76" s="41"/>
      <c r="G76" s="41"/>
      <c r="H76" s="41">
        <v>7000</v>
      </c>
      <c r="I76" s="41"/>
      <c r="J76" s="43" t="s">
        <v>395</v>
      </c>
      <c r="K76" s="44" t="s">
        <v>190</v>
      </c>
      <c r="M76" s="28">
        <v>7000</v>
      </c>
    </row>
    <row r="77" spans="1:16" ht="12" customHeight="1" x14ac:dyDescent="0.25">
      <c r="A77" s="100">
        <v>7010</v>
      </c>
      <c r="B77" s="53"/>
      <c r="C77" s="41"/>
      <c r="D77" s="41"/>
      <c r="E77" s="41"/>
      <c r="F77" s="41"/>
      <c r="G77" s="41"/>
      <c r="H77" s="41">
        <v>7010</v>
      </c>
      <c r="I77" s="41"/>
      <c r="J77" s="43" t="s">
        <v>396</v>
      </c>
      <c r="K77" s="44" t="s">
        <v>190</v>
      </c>
      <c r="M77" s="28">
        <v>7010</v>
      </c>
    </row>
    <row r="78" spans="1:16" ht="12" customHeight="1" x14ac:dyDescent="0.25">
      <c r="A78" s="100">
        <v>7025</v>
      </c>
      <c r="B78" s="40"/>
      <c r="C78" s="41"/>
      <c r="D78" s="41"/>
      <c r="E78" s="41"/>
      <c r="F78" s="41">
        <v>7025</v>
      </c>
      <c r="G78" s="41"/>
      <c r="H78" s="41"/>
      <c r="I78" s="41"/>
      <c r="J78" s="43" t="s">
        <v>465</v>
      </c>
      <c r="K78" s="44" t="s">
        <v>190</v>
      </c>
      <c r="M78" s="28">
        <v>7025</v>
      </c>
    </row>
    <row r="79" spans="1:16" ht="12" customHeight="1" x14ac:dyDescent="0.25">
      <c r="A79" s="100">
        <v>7030</v>
      </c>
      <c r="B79" s="118"/>
      <c r="C79" s="41"/>
      <c r="D79" s="41"/>
      <c r="E79" s="41"/>
      <c r="F79" s="41"/>
      <c r="G79" s="41"/>
      <c r="H79" s="41">
        <v>7030</v>
      </c>
      <c r="I79" s="41"/>
      <c r="J79" s="58" t="s">
        <v>397</v>
      </c>
      <c r="K79" s="44" t="s">
        <v>190</v>
      </c>
      <c r="M79" s="28">
        <v>7030</v>
      </c>
    </row>
    <row r="80" spans="1:16" ht="12" customHeight="1" x14ac:dyDescent="0.25">
      <c r="A80" s="100">
        <v>7040</v>
      </c>
      <c r="B80" s="53"/>
      <c r="C80" s="41"/>
      <c r="D80" s="41"/>
      <c r="E80" s="41"/>
      <c r="F80" s="41"/>
      <c r="G80" s="41"/>
      <c r="H80" s="41">
        <v>7040</v>
      </c>
      <c r="I80" s="41"/>
      <c r="J80" s="58" t="s">
        <v>398</v>
      </c>
      <c r="K80" s="44" t="s">
        <v>190</v>
      </c>
      <c r="M80" s="28">
        <v>7040</v>
      </c>
    </row>
    <row r="81" spans="1:13" ht="12" customHeight="1" x14ac:dyDescent="0.25">
      <c r="A81" s="100">
        <v>7055</v>
      </c>
      <c r="B81" s="55"/>
      <c r="C81" s="41"/>
      <c r="D81" s="41"/>
      <c r="E81" s="41"/>
      <c r="F81" s="41"/>
      <c r="G81" s="41"/>
      <c r="H81" s="41">
        <v>7055</v>
      </c>
      <c r="I81" s="41"/>
      <c r="J81" s="43" t="s">
        <v>221</v>
      </c>
      <c r="K81" s="44" t="s">
        <v>190</v>
      </c>
      <c r="M81" s="28">
        <v>7055</v>
      </c>
    </row>
    <row r="82" spans="1:13" ht="11.85" customHeight="1" x14ac:dyDescent="0.25">
      <c r="A82" s="100">
        <v>7065</v>
      </c>
      <c r="B82" s="53"/>
      <c r="C82" s="41"/>
      <c r="D82" s="41"/>
      <c r="E82" s="41"/>
      <c r="F82" s="41"/>
      <c r="G82" s="41">
        <v>7065</v>
      </c>
      <c r="H82" s="41"/>
      <c r="I82" s="41"/>
      <c r="J82" s="43" t="s">
        <v>218</v>
      </c>
      <c r="K82" s="44" t="s">
        <v>190</v>
      </c>
      <c r="M82" s="28">
        <v>7065</v>
      </c>
    </row>
    <row r="83" spans="1:13" ht="11.85" customHeight="1" x14ac:dyDescent="0.25">
      <c r="A83" s="100">
        <v>7090</v>
      </c>
      <c r="B83" s="99"/>
      <c r="C83" s="3"/>
      <c r="D83" s="3"/>
      <c r="E83" s="3"/>
      <c r="F83" s="3"/>
      <c r="G83" s="3"/>
      <c r="H83" s="3">
        <v>7090</v>
      </c>
      <c r="I83" s="3"/>
      <c r="J83" s="133" t="s">
        <v>625</v>
      </c>
      <c r="K83" s="95"/>
      <c r="M83" s="28">
        <v>7090</v>
      </c>
    </row>
    <row r="84" spans="1:13" ht="11.45" customHeight="1" x14ac:dyDescent="0.25">
      <c r="A84" s="100">
        <v>7095</v>
      </c>
      <c r="B84" s="115"/>
      <c r="C84" s="61"/>
      <c r="D84" s="61"/>
      <c r="E84" s="61"/>
      <c r="F84" s="132">
        <v>7095</v>
      </c>
      <c r="G84" s="130"/>
      <c r="H84" s="67"/>
      <c r="I84" s="67"/>
      <c r="J84" s="143" t="s">
        <v>196</v>
      </c>
      <c r="K84" s="63" t="s">
        <v>190</v>
      </c>
      <c r="M84" s="28">
        <v>7095</v>
      </c>
    </row>
    <row r="85" spans="1:13" ht="11.1" customHeight="1" x14ac:dyDescent="0.25">
      <c r="A85" s="100">
        <v>7105</v>
      </c>
      <c r="B85" s="118"/>
      <c r="C85" s="41"/>
      <c r="D85" s="41"/>
      <c r="E85" s="41"/>
      <c r="F85" s="41"/>
      <c r="G85" s="41"/>
      <c r="H85" s="41"/>
      <c r="I85" s="41">
        <v>7105</v>
      </c>
      <c r="J85" s="43" t="s">
        <v>514</v>
      </c>
      <c r="K85" s="44" t="s">
        <v>190</v>
      </c>
      <c r="M85" s="28">
        <v>7105</v>
      </c>
    </row>
    <row r="86" spans="1:13" ht="11.85" customHeight="1" x14ac:dyDescent="0.25">
      <c r="A86" s="100">
        <v>7120</v>
      </c>
      <c r="B86" s="53"/>
      <c r="C86" s="41"/>
      <c r="D86" s="41"/>
      <c r="E86" s="41"/>
      <c r="F86" s="41"/>
      <c r="G86" s="41"/>
      <c r="H86" s="41">
        <v>7120</v>
      </c>
      <c r="I86" s="41"/>
      <c r="J86" s="43" t="s">
        <v>506</v>
      </c>
      <c r="K86" s="44" t="s">
        <v>190</v>
      </c>
      <c r="M86" s="28">
        <v>7120</v>
      </c>
    </row>
    <row r="87" spans="1:13" ht="11.85" customHeight="1" x14ac:dyDescent="0.25">
      <c r="A87" s="100">
        <v>7135</v>
      </c>
      <c r="B87" s="53"/>
      <c r="C87" s="41"/>
      <c r="D87" s="41"/>
      <c r="E87" s="41"/>
      <c r="F87" s="41"/>
      <c r="G87" s="41"/>
      <c r="H87" s="41"/>
      <c r="I87" s="41">
        <v>7135</v>
      </c>
      <c r="J87" s="58" t="s">
        <v>357</v>
      </c>
      <c r="K87" s="44" t="s">
        <v>190</v>
      </c>
      <c r="M87" s="28">
        <v>7135</v>
      </c>
    </row>
    <row r="88" spans="1:13" ht="11.85" customHeight="1" x14ac:dyDescent="0.25">
      <c r="A88" s="100">
        <v>7140</v>
      </c>
      <c r="B88" s="53"/>
      <c r="C88" s="41"/>
      <c r="D88" s="41"/>
      <c r="E88" s="41"/>
      <c r="F88" s="41"/>
      <c r="G88" s="41"/>
      <c r="H88" s="41">
        <v>7140</v>
      </c>
      <c r="I88" s="41"/>
      <c r="J88" s="43" t="s">
        <v>507</v>
      </c>
      <c r="K88" s="44" t="s">
        <v>190</v>
      </c>
      <c r="M88" s="28">
        <v>7140</v>
      </c>
    </row>
    <row r="89" spans="1:13" ht="11.85" customHeight="1" x14ac:dyDescent="0.25">
      <c r="A89" s="100">
        <v>7145</v>
      </c>
      <c r="B89" s="53"/>
      <c r="C89" s="41"/>
      <c r="D89" s="41"/>
      <c r="E89" s="41"/>
      <c r="F89" s="41"/>
      <c r="G89" s="41"/>
      <c r="H89" s="41"/>
      <c r="I89" s="41">
        <v>7145</v>
      </c>
      <c r="J89" s="58" t="s">
        <v>358</v>
      </c>
      <c r="K89" s="44" t="s">
        <v>190</v>
      </c>
      <c r="M89" s="28">
        <v>7145</v>
      </c>
    </row>
    <row r="90" spans="1:13" ht="13.5" customHeight="1" x14ac:dyDescent="0.25">
      <c r="A90" s="100">
        <v>7150</v>
      </c>
      <c r="B90" s="53"/>
      <c r="C90" s="41"/>
      <c r="D90" s="41"/>
      <c r="E90" s="41"/>
      <c r="F90" s="41"/>
      <c r="G90" s="41"/>
      <c r="H90" s="41">
        <v>7150</v>
      </c>
      <c r="I90" s="41"/>
      <c r="J90" s="43" t="s">
        <v>449</v>
      </c>
      <c r="K90" s="44" t="s">
        <v>190</v>
      </c>
      <c r="M90" s="28">
        <v>7150</v>
      </c>
    </row>
    <row r="91" spans="1:13" ht="11.85" customHeight="1" x14ac:dyDescent="0.25">
      <c r="A91" s="100">
        <v>7155</v>
      </c>
      <c r="B91" s="53"/>
      <c r="C91" s="41"/>
      <c r="D91" s="41"/>
      <c r="E91" s="41"/>
      <c r="F91" s="41"/>
      <c r="G91" s="41"/>
      <c r="H91" s="41"/>
      <c r="I91" s="41">
        <v>7155</v>
      </c>
      <c r="J91" s="58" t="s">
        <v>359</v>
      </c>
      <c r="K91" s="44" t="s">
        <v>190</v>
      </c>
      <c r="M91" s="28">
        <v>7155</v>
      </c>
    </row>
    <row r="92" spans="1:13" ht="11.85" customHeight="1" x14ac:dyDescent="0.25">
      <c r="A92" s="100">
        <v>7175</v>
      </c>
      <c r="B92" s="53"/>
      <c r="C92" s="41"/>
      <c r="D92" s="41"/>
      <c r="E92" s="41"/>
      <c r="F92" s="41"/>
      <c r="G92" s="41"/>
      <c r="H92" s="41"/>
      <c r="I92" s="41">
        <v>7175</v>
      </c>
      <c r="J92" s="58" t="s">
        <v>360</v>
      </c>
      <c r="K92" s="44" t="s">
        <v>190</v>
      </c>
      <c r="M92" s="28">
        <v>7175</v>
      </c>
    </row>
    <row r="93" spans="1:13" ht="11.85" customHeight="1" x14ac:dyDescent="0.25">
      <c r="A93" s="100">
        <v>7180</v>
      </c>
      <c r="B93" s="53"/>
      <c r="C93" s="41"/>
      <c r="D93" s="41"/>
      <c r="E93" s="41"/>
      <c r="F93" s="41"/>
      <c r="G93" s="41"/>
      <c r="H93" s="41">
        <v>7180</v>
      </c>
      <c r="I93" s="41"/>
      <c r="J93" s="43" t="s">
        <v>318</v>
      </c>
      <c r="K93" s="44" t="s">
        <v>190</v>
      </c>
      <c r="M93" s="28">
        <v>7180</v>
      </c>
    </row>
    <row r="94" spans="1:13" ht="11.85" customHeight="1" x14ac:dyDescent="0.25">
      <c r="A94" s="100">
        <v>7185</v>
      </c>
      <c r="B94" s="53"/>
      <c r="C94" s="41"/>
      <c r="D94" s="41"/>
      <c r="E94" s="41"/>
      <c r="F94" s="41"/>
      <c r="G94" s="41"/>
      <c r="H94" s="41"/>
      <c r="I94" s="41">
        <v>7185</v>
      </c>
      <c r="J94" s="58" t="s">
        <v>361</v>
      </c>
      <c r="K94" s="44" t="s">
        <v>190</v>
      </c>
      <c r="M94" s="28">
        <v>7185</v>
      </c>
    </row>
    <row r="95" spans="1:13" ht="11.85" customHeight="1" x14ac:dyDescent="0.25">
      <c r="A95" s="100">
        <v>7200</v>
      </c>
      <c r="B95" s="53"/>
      <c r="C95" s="41"/>
      <c r="D95" s="41"/>
      <c r="E95" s="41"/>
      <c r="F95" s="41"/>
      <c r="G95" s="41"/>
      <c r="H95" s="41">
        <v>7200</v>
      </c>
      <c r="I95" s="41"/>
      <c r="J95" s="43" t="s">
        <v>508</v>
      </c>
      <c r="K95" s="44" t="s">
        <v>190</v>
      </c>
      <c r="M95" s="28">
        <v>7200</v>
      </c>
    </row>
    <row r="96" spans="1:13" ht="11.85" customHeight="1" x14ac:dyDescent="0.25">
      <c r="A96" s="100">
        <v>7210</v>
      </c>
      <c r="B96" s="53"/>
      <c r="C96" s="41"/>
      <c r="D96" s="41"/>
      <c r="E96" s="41"/>
      <c r="F96" s="41"/>
      <c r="G96" s="41"/>
      <c r="H96" s="41">
        <v>7210</v>
      </c>
      <c r="I96" s="45"/>
      <c r="J96" s="43" t="s">
        <v>202</v>
      </c>
      <c r="K96" s="44" t="s">
        <v>190</v>
      </c>
      <c r="M96" s="28">
        <v>7210</v>
      </c>
    </row>
    <row r="97" spans="1:13" ht="11.85" customHeight="1" x14ac:dyDescent="0.25">
      <c r="A97" s="100">
        <v>7215</v>
      </c>
      <c r="B97" s="53"/>
      <c r="C97" s="56"/>
      <c r="D97" s="41"/>
      <c r="E97" s="68"/>
      <c r="F97" s="41">
        <v>7215</v>
      </c>
      <c r="G97" s="41"/>
      <c r="H97" s="41"/>
      <c r="I97" s="41"/>
      <c r="J97" s="43" t="s">
        <v>302</v>
      </c>
      <c r="K97" s="44" t="s">
        <v>190</v>
      </c>
      <c r="M97" s="28">
        <v>7215</v>
      </c>
    </row>
    <row r="98" spans="1:13" ht="11.85" customHeight="1" x14ac:dyDescent="0.25">
      <c r="A98" s="100">
        <v>7225</v>
      </c>
      <c r="B98" s="53"/>
      <c r="C98" s="41"/>
      <c r="D98" s="41"/>
      <c r="E98" s="41"/>
      <c r="F98" s="41"/>
      <c r="G98" s="69">
        <v>7225</v>
      </c>
      <c r="H98" s="69"/>
      <c r="I98" s="69"/>
      <c r="J98" s="70" t="s">
        <v>307</v>
      </c>
      <c r="K98" s="71"/>
      <c r="M98" s="28">
        <v>7225</v>
      </c>
    </row>
    <row r="99" spans="1:13" ht="11.85" customHeight="1" x14ac:dyDescent="0.25">
      <c r="A99" s="100">
        <v>7230</v>
      </c>
      <c r="B99" s="53"/>
      <c r="C99" s="41"/>
      <c r="D99" s="41"/>
      <c r="E99" s="41"/>
      <c r="F99" s="41"/>
      <c r="G99" s="41"/>
      <c r="H99" s="41">
        <v>7230</v>
      </c>
      <c r="I99" s="56"/>
      <c r="J99" s="58" t="s">
        <v>491</v>
      </c>
      <c r="K99" s="44" t="s">
        <v>190</v>
      </c>
      <c r="M99" s="28">
        <v>7230</v>
      </c>
    </row>
    <row r="100" spans="1:13" ht="12" customHeight="1" x14ac:dyDescent="0.25">
      <c r="A100" s="100">
        <v>7235</v>
      </c>
      <c r="B100" s="116"/>
      <c r="C100" s="41"/>
      <c r="D100" s="41"/>
      <c r="E100" s="41"/>
      <c r="F100" s="41"/>
      <c r="G100" s="41">
        <v>7235</v>
      </c>
      <c r="H100" s="41"/>
      <c r="I100" s="41"/>
      <c r="J100" s="43" t="s">
        <v>384</v>
      </c>
      <c r="K100" s="44" t="s">
        <v>190</v>
      </c>
      <c r="M100" s="28">
        <v>7235</v>
      </c>
    </row>
    <row r="101" spans="1:13" ht="12" customHeight="1" x14ac:dyDescent="0.25">
      <c r="A101" s="100">
        <v>7240</v>
      </c>
      <c r="B101" s="53"/>
      <c r="C101" s="41"/>
      <c r="D101" s="41"/>
      <c r="E101" s="41"/>
      <c r="F101" s="41"/>
      <c r="G101" s="41"/>
      <c r="H101" s="41">
        <v>7240</v>
      </c>
      <c r="I101" s="41"/>
      <c r="J101" s="58" t="s">
        <v>399</v>
      </c>
      <c r="K101" s="44" t="s">
        <v>190</v>
      </c>
      <c r="M101" s="28">
        <v>7240</v>
      </c>
    </row>
    <row r="102" spans="1:13" ht="12" customHeight="1" x14ac:dyDescent="0.25">
      <c r="A102" s="100">
        <v>7270</v>
      </c>
      <c r="B102" s="53"/>
      <c r="C102" s="41"/>
      <c r="D102" s="41"/>
      <c r="E102" s="41"/>
      <c r="F102" s="41"/>
      <c r="G102" s="41">
        <v>7270</v>
      </c>
      <c r="H102" s="41"/>
      <c r="I102" s="41"/>
      <c r="J102" s="43" t="s">
        <v>469</v>
      </c>
      <c r="K102" s="44"/>
      <c r="M102" s="28">
        <v>7270</v>
      </c>
    </row>
    <row r="103" spans="1:13" ht="12" customHeight="1" x14ac:dyDescent="0.25">
      <c r="A103" s="100">
        <v>7290</v>
      </c>
      <c r="B103" s="55"/>
      <c r="C103" s="41"/>
      <c r="D103" s="41"/>
      <c r="E103" s="41"/>
      <c r="F103" s="41"/>
      <c r="G103" s="41">
        <v>7290</v>
      </c>
      <c r="H103" s="41"/>
      <c r="I103" s="41"/>
      <c r="J103" s="43" t="s">
        <v>219</v>
      </c>
      <c r="K103" s="44" t="s">
        <v>190</v>
      </c>
      <c r="M103" s="28">
        <v>7290</v>
      </c>
    </row>
    <row r="104" spans="1:13" ht="12" customHeight="1" x14ac:dyDescent="0.25">
      <c r="A104" s="100">
        <v>7295</v>
      </c>
      <c r="B104" s="40"/>
      <c r="C104" s="41"/>
      <c r="D104" s="41"/>
      <c r="E104" s="41"/>
      <c r="F104" s="41"/>
      <c r="G104" s="41">
        <v>7295</v>
      </c>
      <c r="H104" s="41"/>
      <c r="I104" s="41"/>
      <c r="J104" s="43" t="s">
        <v>308</v>
      </c>
      <c r="K104" s="44" t="s">
        <v>190</v>
      </c>
      <c r="M104" s="28">
        <v>7295</v>
      </c>
    </row>
    <row r="105" spans="1:13" ht="11.25" customHeight="1" x14ac:dyDescent="0.25">
      <c r="A105" s="100">
        <v>7430</v>
      </c>
      <c r="B105" s="53"/>
      <c r="C105" s="41"/>
      <c r="D105" s="41"/>
      <c r="E105" s="41"/>
      <c r="F105" s="41"/>
      <c r="G105" s="41"/>
      <c r="H105" s="72">
        <v>7430</v>
      </c>
      <c r="I105" s="72"/>
      <c r="J105" s="73" t="s">
        <v>319</v>
      </c>
      <c r="K105" s="74" t="s">
        <v>190</v>
      </c>
      <c r="M105" s="28">
        <v>7430</v>
      </c>
    </row>
    <row r="106" spans="1:13" ht="11.25" customHeight="1" x14ac:dyDescent="0.25">
      <c r="A106" s="100">
        <v>7430</v>
      </c>
      <c r="B106" s="93"/>
      <c r="C106" s="94"/>
      <c r="D106" s="3"/>
      <c r="E106" s="94"/>
      <c r="F106" s="94"/>
      <c r="G106" s="3"/>
      <c r="H106" s="96">
        <v>7430</v>
      </c>
      <c r="I106" s="96"/>
      <c r="J106" s="151" t="s">
        <v>617</v>
      </c>
      <c r="K106" s="95"/>
      <c r="M106" s="28">
        <v>7430</v>
      </c>
    </row>
    <row r="107" spans="1:13" ht="12" customHeight="1" x14ac:dyDescent="0.25">
      <c r="A107" s="100">
        <v>7435</v>
      </c>
      <c r="B107" s="53"/>
      <c r="C107" s="41"/>
      <c r="D107" s="41"/>
      <c r="E107" s="41"/>
      <c r="F107" s="41"/>
      <c r="G107" s="41"/>
      <c r="H107" s="41">
        <v>7435</v>
      </c>
      <c r="I107" s="41"/>
      <c r="J107" s="43" t="s">
        <v>578</v>
      </c>
      <c r="K107" s="44" t="s">
        <v>190</v>
      </c>
      <c r="M107" s="28">
        <v>7435</v>
      </c>
    </row>
    <row r="108" spans="1:13" ht="12" customHeight="1" x14ac:dyDescent="0.25">
      <c r="A108" s="100">
        <v>7450</v>
      </c>
      <c r="B108" s="53"/>
      <c r="C108" s="41"/>
      <c r="D108" s="41"/>
      <c r="E108" s="41"/>
      <c r="F108" s="41"/>
      <c r="G108" s="41"/>
      <c r="H108" s="41">
        <v>7450</v>
      </c>
      <c r="I108" s="41"/>
      <c r="J108" s="43" t="s">
        <v>509</v>
      </c>
      <c r="K108" s="44" t="s">
        <v>190</v>
      </c>
      <c r="M108" s="28">
        <v>7450</v>
      </c>
    </row>
    <row r="109" spans="1:13" ht="12" customHeight="1" x14ac:dyDescent="0.25">
      <c r="A109" s="100">
        <v>7465</v>
      </c>
      <c r="B109" s="93"/>
      <c r="C109" s="94"/>
      <c r="D109" s="3"/>
      <c r="E109" s="94"/>
      <c r="F109" s="94"/>
      <c r="G109" s="3"/>
      <c r="H109" s="3"/>
      <c r="I109" s="3">
        <v>7465</v>
      </c>
      <c r="J109" s="133" t="s">
        <v>622</v>
      </c>
      <c r="K109" s="95"/>
      <c r="M109" s="28">
        <v>7465</v>
      </c>
    </row>
    <row r="110" spans="1:13" ht="12.6" customHeight="1" x14ac:dyDescent="0.25">
      <c r="A110" s="100">
        <v>7475</v>
      </c>
      <c r="B110" s="53"/>
      <c r="C110" s="41"/>
      <c r="D110" s="41"/>
      <c r="E110" s="41"/>
      <c r="F110" s="41"/>
      <c r="G110" s="41"/>
      <c r="H110" s="41">
        <v>7475</v>
      </c>
      <c r="I110" s="41"/>
      <c r="J110" s="58" t="s">
        <v>400</v>
      </c>
      <c r="K110" s="44" t="s">
        <v>190</v>
      </c>
      <c r="M110" s="28">
        <v>7475</v>
      </c>
    </row>
    <row r="111" spans="1:13" ht="9.6" customHeight="1" x14ac:dyDescent="0.25">
      <c r="A111" s="100">
        <v>7490</v>
      </c>
      <c r="B111" s="53"/>
      <c r="C111" s="41"/>
      <c r="D111" s="41"/>
      <c r="E111" s="41"/>
      <c r="F111" s="41"/>
      <c r="G111" s="41"/>
      <c r="H111" s="41">
        <v>7490</v>
      </c>
      <c r="I111" s="41"/>
      <c r="J111" s="43" t="s">
        <v>579</v>
      </c>
      <c r="K111" s="44" t="s">
        <v>190</v>
      </c>
      <c r="M111" s="28">
        <v>7490</v>
      </c>
    </row>
    <row r="112" spans="1:13" ht="10.5" customHeight="1" x14ac:dyDescent="0.25">
      <c r="A112" s="100">
        <v>7495</v>
      </c>
      <c r="B112" s="53"/>
      <c r="C112" s="41"/>
      <c r="D112" s="41"/>
      <c r="E112" s="41"/>
      <c r="F112" s="41">
        <v>7495</v>
      </c>
      <c r="G112" s="41"/>
      <c r="H112" s="41"/>
      <c r="I112" s="41"/>
      <c r="J112" s="43" t="s">
        <v>574</v>
      </c>
      <c r="K112" s="44" t="s">
        <v>190</v>
      </c>
      <c r="M112" s="28">
        <v>7495</v>
      </c>
    </row>
    <row r="113" spans="1:13" ht="12" customHeight="1" x14ac:dyDescent="0.25">
      <c r="A113" s="100">
        <v>7510</v>
      </c>
      <c r="B113" s="53"/>
      <c r="C113" s="41"/>
      <c r="D113" s="41"/>
      <c r="E113" s="41"/>
      <c r="F113" s="41"/>
      <c r="G113" s="41"/>
      <c r="H113" s="41">
        <v>7510</v>
      </c>
      <c r="I113" s="41"/>
      <c r="J113" s="43" t="s">
        <v>510</v>
      </c>
      <c r="K113" s="44" t="s">
        <v>190</v>
      </c>
      <c r="M113" s="28">
        <v>7510</v>
      </c>
    </row>
    <row r="114" spans="1:13" ht="12" customHeight="1" x14ac:dyDescent="0.25">
      <c r="A114" s="100">
        <v>7520</v>
      </c>
      <c r="B114" s="53"/>
      <c r="C114" s="41"/>
      <c r="D114" s="41"/>
      <c r="E114" s="41"/>
      <c r="F114" s="41"/>
      <c r="G114" s="41"/>
      <c r="H114" s="41">
        <v>7520</v>
      </c>
      <c r="I114" s="41"/>
      <c r="J114" s="43" t="s">
        <v>587</v>
      </c>
      <c r="K114" s="44"/>
      <c r="M114" s="28">
        <v>7520</v>
      </c>
    </row>
    <row r="115" spans="1:13" ht="12" customHeight="1" x14ac:dyDescent="0.25">
      <c r="A115" s="100">
        <v>7525</v>
      </c>
      <c r="B115" s="99"/>
      <c r="C115" s="3"/>
      <c r="D115" s="3"/>
      <c r="E115" s="3"/>
      <c r="F115" s="3"/>
      <c r="G115" s="3"/>
      <c r="H115" s="133"/>
      <c r="I115" s="3">
        <v>7525</v>
      </c>
      <c r="J115" s="133" t="s">
        <v>626</v>
      </c>
      <c r="K115" s="95"/>
      <c r="M115" s="28">
        <v>7525</v>
      </c>
    </row>
    <row r="116" spans="1:13" ht="12" customHeight="1" x14ac:dyDescent="0.25">
      <c r="A116" s="100">
        <v>7530</v>
      </c>
      <c r="B116" s="53"/>
      <c r="C116" s="41"/>
      <c r="D116" s="41"/>
      <c r="E116" s="41"/>
      <c r="F116" s="41"/>
      <c r="G116" s="41"/>
      <c r="H116" s="41">
        <v>7530</v>
      </c>
      <c r="I116" s="41"/>
      <c r="J116" s="43" t="s">
        <v>511</v>
      </c>
      <c r="K116" s="44" t="s">
        <v>190</v>
      </c>
      <c r="M116" s="28">
        <v>7530</v>
      </c>
    </row>
    <row r="117" spans="1:13" ht="12" customHeight="1" x14ac:dyDescent="0.25">
      <c r="A117" s="100">
        <v>7540</v>
      </c>
      <c r="B117" s="53"/>
      <c r="C117" s="41"/>
      <c r="D117" s="45"/>
      <c r="E117" s="45"/>
      <c r="F117" s="45"/>
      <c r="G117" s="41"/>
      <c r="H117" s="41">
        <v>7540</v>
      </c>
      <c r="I117" s="41"/>
      <c r="J117" s="58" t="s">
        <v>401</v>
      </c>
      <c r="K117" s="44" t="s">
        <v>190</v>
      </c>
      <c r="M117" s="28">
        <v>7540</v>
      </c>
    </row>
    <row r="118" spans="1:13" ht="12" customHeight="1" x14ac:dyDescent="0.25">
      <c r="A118" s="100">
        <v>7545</v>
      </c>
      <c r="B118" s="53"/>
      <c r="C118" s="41"/>
      <c r="D118" s="56"/>
      <c r="E118" s="56"/>
      <c r="F118" s="41">
        <v>7545</v>
      </c>
      <c r="G118" s="41"/>
      <c r="H118" s="41"/>
      <c r="I118" s="41"/>
      <c r="J118" s="43" t="s">
        <v>356</v>
      </c>
      <c r="K118" s="44" t="s">
        <v>190</v>
      </c>
      <c r="M118" s="28">
        <v>7545</v>
      </c>
    </row>
    <row r="119" spans="1:13" ht="21" customHeight="1" x14ac:dyDescent="0.25">
      <c r="A119" s="100">
        <v>7550</v>
      </c>
      <c r="B119" s="53"/>
      <c r="C119" s="41"/>
      <c r="D119" s="41"/>
      <c r="E119" s="41"/>
      <c r="F119" s="41"/>
      <c r="G119" s="41"/>
      <c r="H119" s="41">
        <v>7550</v>
      </c>
      <c r="I119" s="45"/>
      <c r="J119" s="43" t="s">
        <v>271</v>
      </c>
      <c r="K119" s="44" t="s">
        <v>190</v>
      </c>
      <c r="M119" s="28">
        <v>7550</v>
      </c>
    </row>
    <row r="120" spans="1:13" x14ac:dyDescent="0.25">
      <c r="A120" s="100">
        <v>7560</v>
      </c>
      <c r="B120" s="53"/>
      <c r="C120" s="41"/>
      <c r="D120" s="41"/>
      <c r="E120" s="41"/>
      <c r="F120" s="41"/>
      <c r="G120" s="41"/>
      <c r="H120" s="41">
        <v>7560</v>
      </c>
      <c r="I120" s="41"/>
      <c r="J120" s="43" t="s">
        <v>320</v>
      </c>
      <c r="K120" s="44" t="s">
        <v>190</v>
      </c>
      <c r="M120" s="28">
        <v>7560</v>
      </c>
    </row>
    <row r="121" spans="1:13" x14ac:dyDescent="0.25">
      <c r="A121" s="100">
        <v>7565</v>
      </c>
      <c r="B121" s="53"/>
      <c r="C121" s="41"/>
      <c r="D121" s="41"/>
      <c r="E121" s="41"/>
      <c r="F121" s="41">
        <v>7565</v>
      </c>
      <c r="G121" s="41"/>
      <c r="H121" s="41"/>
      <c r="I121" s="41"/>
      <c r="J121" s="43" t="s">
        <v>303</v>
      </c>
      <c r="K121" s="44" t="s">
        <v>190</v>
      </c>
      <c r="M121" s="28">
        <v>7565</v>
      </c>
    </row>
    <row r="122" spans="1:13" ht="11.85" customHeight="1" x14ac:dyDescent="0.25">
      <c r="A122" s="100">
        <v>7575</v>
      </c>
      <c r="B122" s="53"/>
      <c r="C122" s="41"/>
      <c r="D122" s="41"/>
      <c r="E122" s="41"/>
      <c r="F122" s="41">
        <v>7575</v>
      </c>
      <c r="G122" s="41"/>
      <c r="H122" s="41"/>
      <c r="I122" s="41"/>
      <c r="J122" s="43" t="s">
        <v>575</v>
      </c>
      <c r="K122" s="44" t="s">
        <v>190</v>
      </c>
      <c r="M122" s="28">
        <v>7575</v>
      </c>
    </row>
    <row r="123" spans="1:13" ht="11.85" customHeight="1" x14ac:dyDescent="0.25">
      <c r="A123" s="100">
        <v>7580</v>
      </c>
      <c r="B123" s="53"/>
      <c r="C123" s="41"/>
      <c r="D123" s="41"/>
      <c r="E123" s="41"/>
      <c r="F123" s="41"/>
      <c r="G123" s="41"/>
      <c r="H123" s="41"/>
      <c r="I123" s="41">
        <v>7580</v>
      </c>
      <c r="J123" s="43" t="s">
        <v>515</v>
      </c>
      <c r="K123" s="44" t="s">
        <v>190</v>
      </c>
      <c r="M123" s="28">
        <v>7580</v>
      </c>
    </row>
    <row r="124" spans="1:13" ht="11.85" customHeight="1" x14ac:dyDescent="0.25">
      <c r="A124" s="100">
        <v>7585</v>
      </c>
      <c r="B124" s="40"/>
      <c r="C124" s="41"/>
      <c r="D124" s="41"/>
      <c r="E124" s="41"/>
      <c r="F124" s="41">
        <v>7585</v>
      </c>
      <c r="G124" s="41"/>
      <c r="H124" s="41"/>
      <c r="I124" s="41"/>
      <c r="J124" s="43" t="s">
        <v>466</v>
      </c>
      <c r="K124" s="44" t="s">
        <v>190</v>
      </c>
      <c r="M124" s="28">
        <v>7585</v>
      </c>
    </row>
    <row r="125" spans="1:13" ht="12" customHeight="1" x14ac:dyDescent="0.25">
      <c r="A125" s="100">
        <v>7590</v>
      </c>
      <c r="B125" s="53"/>
      <c r="C125" s="41"/>
      <c r="D125" s="41"/>
      <c r="E125" s="41"/>
      <c r="F125" s="41"/>
      <c r="G125" s="41"/>
      <c r="H125" s="41"/>
      <c r="I125" s="41">
        <v>7590</v>
      </c>
      <c r="J125" s="43" t="s">
        <v>516</v>
      </c>
      <c r="K125" s="44" t="s">
        <v>190</v>
      </c>
      <c r="M125" s="28">
        <v>7590</v>
      </c>
    </row>
    <row r="126" spans="1:13" ht="12" customHeight="1" x14ac:dyDescent="0.25">
      <c r="A126" s="100">
        <v>7595</v>
      </c>
      <c r="B126" s="93"/>
      <c r="C126" s="94"/>
      <c r="D126" s="3">
        <v>7595</v>
      </c>
      <c r="E126" s="94"/>
      <c r="F126" s="94"/>
      <c r="G126" s="3"/>
      <c r="H126" s="3"/>
      <c r="I126" s="3"/>
      <c r="J126" s="133" t="s">
        <v>621</v>
      </c>
      <c r="K126" s="95"/>
      <c r="M126" s="28">
        <v>7595</v>
      </c>
    </row>
    <row r="127" spans="1:13" ht="12" customHeight="1" x14ac:dyDescent="0.25">
      <c r="A127" s="100">
        <v>7600</v>
      </c>
      <c r="B127" s="53"/>
      <c r="C127" s="41"/>
      <c r="D127" s="41"/>
      <c r="E127" s="41"/>
      <c r="F127" s="41"/>
      <c r="G127" s="41"/>
      <c r="H127" s="41"/>
      <c r="I127" s="41">
        <v>7600</v>
      </c>
      <c r="J127" s="43" t="s">
        <v>517</v>
      </c>
      <c r="K127" s="44" t="s">
        <v>190</v>
      </c>
      <c r="M127" s="28">
        <v>7600</v>
      </c>
    </row>
    <row r="128" spans="1:13" ht="12" customHeight="1" x14ac:dyDescent="0.25">
      <c r="A128" s="100">
        <v>7610</v>
      </c>
      <c r="B128" s="53"/>
      <c r="C128" s="41"/>
      <c r="D128" s="41"/>
      <c r="E128" s="41"/>
      <c r="F128" s="41"/>
      <c r="G128" s="41"/>
      <c r="H128" s="41"/>
      <c r="I128" s="41">
        <v>7610</v>
      </c>
      <c r="J128" s="43" t="s">
        <v>518</v>
      </c>
      <c r="K128" s="44" t="s">
        <v>190</v>
      </c>
      <c r="M128" s="28">
        <v>7610</v>
      </c>
    </row>
    <row r="129" spans="1:13" ht="11.85" customHeight="1" x14ac:dyDescent="0.25">
      <c r="A129" s="100">
        <v>7620</v>
      </c>
      <c r="B129" s="53"/>
      <c r="C129" s="41"/>
      <c r="D129" s="41"/>
      <c r="E129" s="41"/>
      <c r="F129" s="41"/>
      <c r="G129" s="41"/>
      <c r="H129" s="56"/>
      <c r="I129" s="41">
        <v>7620</v>
      </c>
      <c r="J129" s="43" t="s">
        <v>203</v>
      </c>
      <c r="K129" s="44" t="s">
        <v>190</v>
      </c>
      <c r="M129" s="28">
        <v>7620</v>
      </c>
    </row>
    <row r="130" spans="1:13" ht="11.85" customHeight="1" x14ac:dyDescent="0.25">
      <c r="A130" s="100">
        <v>7625</v>
      </c>
      <c r="B130" s="53"/>
      <c r="C130" s="41"/>
      <c r="D130" s="41"/>
      <c r="E130" s="41"/>
      <c r="F130" s="41"/>
      <c r="G130" s="41"/>
      <c r="H130" s="41">
        <v>7625</v>
      </c>
      <c r="I130" s="41"/>
      <c r="J130" s="43" t="s">
        <v>580</v>
      </c>
      <c r="K130" s="44" t="s">
        <v>190</v>
      </c>
      <c r="M130" s="28">
        <v>7625</v>
      </c>
    </row>
    <row r="131" spans="1:13" ht="12" customHeight="1" x14ac:dyDescent="0.25">
      <c r="A131" s="100">
        <v>7635</v>
      </c>
      <c r="B131" s="53"/>
      <c r="C131" s="41"/>
      <c r="D131" s="41"/>
      <c r="E131" s="41"/>
      <c r="F131" s="41"/>
      <c r="G131" s="41"/>
      <c r="H131" s="41"/>
      <c r="I131" s="57">
        <v>7635</v>
      </c>
      <c r="J131" s="58" t="s">
        <v>362</v>
      </c>
      <c r="K131" s="44" t="s">
        <v>190</v>
      </c>
      <c r="M131" s="28">
        <v>7635</v>
      </c>
    </row>
    <row r="132" spans="1:13" ht="12" customHeight="1" x14ac:dyDescent="0.25">
      <c r="A132" s="100">
        <v>7660</v>
      </c>
      <c r="B132" s="53"/>
      <c r="C132" s="41"/>
      <c r="D132" s="41"/>
      <c r="E132" s="41"/>
      <c r="F132" s="41"/>
      <c r="G132" s="41"/>
      <c r="H132" s="41"/>
      <c r="I132" s="41">
        <v>7660</v>
      </c>
      <c r="J132" s="43" t="s">
        <v>519</v>
      </c>
      <c r="K132" s="44" t="s">
        <v>190</v>
      </c>
      <c r="M132" s="28">
        <v>7660</v>
      </c>
    </row>
    <row r="133" spans="1:13" ht="12" customHeight="1" x14ac:dyDescent="0.25">
      <c r="A133" s="100">
        <v>7670</v>
      </c>
      <c r="B133" s="53"/>
      <c r="C133" s="41"/>
      <c r="D133" s="41"/>
      <c r="E133" s="41"/>
      <c r="F133" s="41"/>
      <c r="G133" s="41">
        <v>7670</v>
      </c>
      <c r="H133" s="41"/>
      <c r="I133" s="41"/>
      <c r="J133" s="43" t="s">
        <v>385</v>
      </c>
      <c r="K133" s="44"/>
      <c r="M133" s="28">
        <v>7670</v>
      </c>
    </row>
    <row r="134" spans="1:13" ht="12" customHeight="1" x14ac:dyDescent="0.25">
      <c r="A134" s="100">
        <v>7695</v>
      </c>
      <c r="B134" s="113"/>
      <c r="C134" s="41"/>
      <c r="D134" s="41"/>
      <c r="E134" s="41"/>
      <c r="F134" s="41"/>
      <c r="G134" s="41">
        <v>7695</v>
      </c>
      <c r="H134" s="41"/>
      <c r="I134" s="41"/>
      <c r="J134" s="43" t="s">
        <v>309</v>
      </c>
      <c r="K134" s="44" t="s">
        <v>190</v>
      </c>
      <c r="M134" s="28">
        <v>7695</v>
      </c>
    </row>
    <row r="135" spans="1:13" ht="12" customHeight="1" x14ac:dyDescent="0.25">
      <c r="A135" s="100">
        <v>7705</v>
      </c>
      <c r="B135" s="53"/>
      <c r="C135" s="41"/>
      <c r="D135" s="41"/>
      <c r="E135" s="41"/>
      <c r="F135" s="41">
        <v>7705</v>
      </c>
      <c r="G135" s="41"/>
      <c r="H135" s="41"/>
      <c r="I135" s="41"/>
      <c r="J135" s="43" t="s">
        <v>197</v>
      </c>
      <c r="K135" s="44" t="s">
        <v>190</v>
      </c>
      <c r="M135" s="28">
        <v>7705</v>
      </c>
    </row>
    <row r="136" spans="1:13" ht="12" customHeight="1" x14ac:dyDescent="0.25">
      <c r="A136" s="100">
        <v>7720</v>
      </c>
      <c r="B136" s="53"/>
      <c r="C136" s="41"/>
      <c r="D136" s="41"/>
      <c r="E136" s="41"/>
      <c r="F136" s="41"/>
      <c r="G136" s="41"/>
      <c r="H136" s="41">
        <v>7720</v>
      </c>
      <c r="I136" s="41"/>
      <c r="J136" s="43" t="s">
        <v>321</v>
      </c>
      <c r="K136" s="44"/>
      <c r="M136" s="28">
        <v>7720</v>
      </c>
    </row>
    <row r="137" spans="1:13" ht="20.45" customHeight="1" x14ac:dyDescent="0.25">
      <c r="A137" s="100">
        <v>7730</v>
      </c>
      <c r="B137" s="53"/>
      <c r="C137" s="41"/>
      <c r="D137" s="41"/>
      <c r="E137" s="41"/>
      <c r="F137" s="41"/>
      <c r="G137" s="41"/>
      <c r="H137" s="72">
        <v>7730</v>
      </c>
      <c r="I137" s="72"/>
      <c r="J137" s="73" t="s">
        <v>450</v>
      </c>
      <c r="K137" s="74" t="s">
        <v>190</v>
      </c>
      <c r="M137" s="28">
        <v>7730</v>
      </c>
    </row>
    <row r="138" spans="1:13" ht="21.75" customHeight="1" x14ac:dyDescent="0.25">
      <c r="A138" s="100">
        <v>7730</v>
      </c>
      <c r="B138" s="98"/>
      <c r="C138" s="96"/>
      <c r="D138" s="96"/>
      <c r="E138" s="96"/>
      <c r="F138" s="96"/>
      <c r="G138" s="96"/>
      <c r="H138" s="96">
        <v>7730</v>
      </c>
      <c r="I138" s="96"/>
      <c r="J138" s="151" t="s">
        <v>623</v>
      </c>
      <c r="K138" s="95"/>
      <c r="M138" s="28">
        <v>7730</v>
      </c>
    </row>
    <row r="139" spans="1:13" ht="20.45" customHeight="1" x14ac:dyDescent="0.25">
      <c r="A139" s="100">
        <v>7735</v>
      </c>
      <c r="B139" s="40"/>
      <c r="C139" s="41"/>
      <c r="D139" s="41"/>
      <c r="E139" s="41"/>
      <c r="F139" s="41"/>
      <c r="G139" s="41"/>
      <c r="H139" s="69"/>
      <c r="I139" s="41">
        <v>7735</v>
      </c>
      <c r="J139" s="43" t="s">
        <v>338</v>
      </c>
      <c r="K139" s="44" t="s">
        <v>190</v>
      </c>
      <c r="M139" s="28">
        <v>7735</v>
      </c>
    </row>
    <row r="140" spans="1:13" ht="15.75" customHeight="1" x14ac:dyDescent="0.25">
      <c r="A140" s="100">
        <v>7750</v>
      </c>
      <c r="B140" s="53"/>
      <c r="C140" s="41"/>
      <c r="D140" s="45"/>
      <c r="E140" s="45"/>
      <c r="F140" s="45"/>
      <c r="G140" s="41">
        <v>7750</v>
      </c>
      <c r="H140" s="41"/>
      <c r="I140" s="41"/>
      <c r="J140" s="43" t="s">
        <v>386</v>
      </c>
      <c r="K140" s="44" t="s">
        <v>190</v>
      </c>
      <c r="M140" s="28">
        <v>7750</v>
      </c>
    </row>
    <row r="141" spans="1:13" ht="9" customHeight="1" x14ac:dyDescent="0.25">
      <c r="A141" s="100">
        <v>7760</v>
      </c>
      <c r="B141" s="53"/>
      <c r="C141" s="41"/>
      <c r="D141" s="41"/>
      <c r="E141" s="41"/>
      <c r="F141" s="41"/>
      <c r="G141" s="41"/>
      <c r="H141" s="41"/>
      <c r="I141" s="41">
        <v>7760</v>
      </c>
      <c r="J141" s="43" t="s">
        <v>520</v>
      </c>
      <c r="K141" s="44" t="s">
        <v>190</v>
      </c>
      <c r="M141" s="28">
        <v>7760</v>
      </c>
    </row>
    <row r="142" spans="1:13" ht="12" customHeight="1" x14ac:dyDescent="0.25">
      <c r="A142" s="100">
        <v>7785</v>
      </c>
      <c r="B142" s="115"/>
      <c r="C142" s="61"/>
      <c r="D142" s="61"/>
      <c r="E142" s="61"/>
      <c r="F142" s="61"/>
      <c r="G142" s="61"/>
      <c r="H142" s="61">
        <v>7785</v>
      </c>
      <c r="I142" s="61"/>
      <c r="J142" s="156" t="s">
        <v>402</v>
      </c>
      <c r="K142" s="63" t="s">
        <v>190</v>
      </c>
      <c r="M142" s="28">
        <v>7785</v>
      </c>
    </row>
    <row r="143" spans="1:13" ht="12" customHeight="1" x14ac:dyDescent="0.25">
      <c r="A143" s="100">
        <v>7870</v>
      </c>
      <c r="B143" s="53"/>
      <c r="C143" s="41"/>
      <c r="D143" s="41"/>
      <c r="E143" s="41"/>
      <c r="F143" s="41"/>
      <c r="G143" s="41"/>
      <c r="H143" s="41">
        <v>7870</v>
      </c>
      <c r="I143" s="41"/>
      <c r="J143" s="43" t="s">
        <v>421</v>
      </c>
      <c r="K143" s="44" t="s">
        <v>190</v>
      </c>
      <c r="M143" s="28">
        <v>7870</v>
      </c>
    </row>
    <row r="144" spans="1:13" ht="12" customHeight="1" x14ac:dyDescent="0.2">
      <c r="A144" s="100">
        <v>7900</v>
      </c>
      <c r="B144" s="53"/>
      <c r="C144" s="41"/>
      <c r="D144" s="41"/>
      <c r="E144" s="41"/>
      <c r="F144" s="41">
        <v>7900</v>
      </c>
      <c r="G144" s="41"/>
      <c r="H144" s="41"/>
      <c r="I144" s="81"/>
      <c r="J144" s="43" t="s">
        <v>447</v>
      </c>
      <c r="K144" s="44" t="s">
        <v>190</v>
      </c>
      <c r="M144" s="28">
        <v>7900</v>
      </c>
    </row>
    <row r="145" spans="1:13" ht="12" customHeight="1" x14ac:dyDescent="0.25">
      <c r="A145" s="100">
        <v>7910</v>
      </c>
      <c r="B145" s="53"/>
      <c r="C145" s="41"/>
      <c r="D145" s="41"/>
      <c r="E145" s="41"/>
      <c r="F145" s="41">
        <v>7910</v>
      </c>
      <c r="G145" s="41"/>
      <c r="H145" s="41"/>
      <c r="I145" s="41"/>
      <c r="J145" s="43" t="s">
        <v>216</v>
      </c>
      <c r="K145" s="44" t="s">
        <v>190</v>
      </c>
      <c r="M145" s="28">
        <v>7910</v>
      </c>
    </row>
    <row r="146" spans="1:13" ht="12" customHeight="1" x14ac:dyDescent="0.25">
      <c r="A146" s="100">
        <v>7920</v>
      </c>
      <c r="B146" s="53"/>
      <c r="C146" s="41"/>
      <c r="D146" s="41"/>
      <c r="E146" s="41"/>
      <c r="F146" s="41"/>
      <c r="G146" s="45"/>
      <c r="H146" s="41">
        <v>7920</v>
      </c>
      <c r="I146" s="45"/>
      <c r="J146" s="43" t="s">
        <v>403</v>
      </c>
      <c r="K146" s="44" t="s">
        <v>190</v>
      </c>
      <c r="M146" s="28">
        <v>7920</v>
      </c>
    </row>
    <row r="147" spans="1:13" ht="12" customHeight="1" x14ac:dyDescent="0.25">
      <c r="A147" s="100">
        <v>7930</v>
      </c>
      <c r="B147" s="53"/>
      <c r="C147" s="41"/>
      <c r="D147" s="41"/>
      <c r="E147" s="41"/>
      <c r="F147" s="41"/>
      <c r="G147" s="41">
        <v>7930</v>
      </c>
      <c r="H147" s="41"/>
      <c r="I147" s="41"/>
      <c r="J147" s="43" t="s">
        <v>310</v>
      </c>
      <c r="K147" s="44" t="s">
        <v>190</v>
      </c>
      <c r="M147" s="28">
        <v>7930</v>
      </c>
    </row>
    <row r="148" spans="1:13" ht="12" customHeight="1" x14ac:dyDescent="0.2">
      <c r="A148" s="100">
        <v>7940</v>
      </c>
      <c r="B148" s="116"/>
      <c r="C148" s="41"/>
      <c r="D148" s="41"/>
      <c r="E148" s="41"/>
      <c r="F148" s="81">
        <v>7940</v>
      </c>
      <c r="G148" s="82"/>
      <c r="H148" s="81"/>
      <c r="I148" s="41"/>
      <c r="J148" s="43" t="s">
        <v>448</v>
      </c>
      <c r="K148" s="44" t="s">
        <v>190</v>
      </c>
      <c r="M148" s="28">
        <v>7940</v>
      </c>
    </row>
    <row r="149" spans="1:13" ht="12" customHeight="1" x14ac:dyDescent="0.25">
      <c r="A149" s="100">
        <v>7960</v>
      </c>
      <c r="B149" s="53"/>
      <c r="C149" s="56"/>
      <c r="D149" s="56"/>
      <c r="E149" s="56"/>
      <c r="F149" s="56"/>
      <c r="G149" s="56"/>
      <c r="H149" s="41">
        <v>7960</v>
      </c>
      <c r="I149" s="41"/>
      <c r="J149" s="43" t="s">
        <v>322</v>
      </c>
      <c r="K149" s="44" t="s">
        <v>190</v>
      </c>
      <c r="M149" s="28">
        <v>7960</v>
      </c>
    </row>
    <row r="150" spans="1:13" ht="12.6" customHeight="1" x14ac:dyDescent="0.25">
      <c r="A150" s="100">
        <v>7970</v>
      </c>
      <c r="B150" s="53"/>
      <c r="C150" s="41"/>
      <c r="D150" s="41"/>
      <c r="E150" s="41"/>
      <c r="F150" s="41">
        <v>7970</v>
      </c>
      <c r="G150" s="41"/>
      <c r="H150" s="41"/>
      <c r="I150" s="41"/>
      <c r="J150" s="43" t="s">
        <v>576</v>
      </c>
      <c r="K150" s="44" t="s">
        <v>190</v>
      </c>
      <c r="M150" s="28">
        <v>7970</v>
      </c>
    </row>
    <row r="151" spans="1:13" ht="12" customHeight="1" x14ac:dyDescent="0.25">
      <c r="A151" s="100">
        <v>8030</v>
      </c>
      <c r="B151" s="53"/>
      <c r="C151" s="41"/>
      <c r="D151" s="41"/>
      <c r="E151" s="41"/>
      <c r="F151" s="41"/>
      <c r="G151" s="41"/>
      <c r="H151" s="41">
        <v>8030</v>
      </c>
      <c r="I151" s="41"/>
      <c r="J151" s="43" t="s">
        <v>588</v>
      </c>
      <c r="K151" s="44"/>
      <c r="M151" s="28">
        <v>8030</v>
      </c>
    </row>
    <row r="152" spans="1:13" ht="12" customHeight="1" x14ac:dyDescent="0.25">
      <c r="A152" s="100">
        <v>8060</v>
      </c>
      <c r="B152" s="40"/>
      <c r="C152" s="41"/>
      <c r="D152" s="41"/>
      <c r="E152" s="41"/>
      <c r="F152" s="41">
        <v>8060</v>
      </c>
      <c r="G152" s="41"/>
      <c r="H152" s="41"/>
      <c r="I152" s="41"/>
      <c r="J152" s="43" t="s">
        <v>270</v>
      </c>
      <c r="K152" s="44" t="s">
        <v>190</v>
      </c>
      <c r="M152" s="28">
        <v>8060</v>
      </c>
    </row>
    <row r="153" spans="1:13" ht="12" customHeight="1" x14ac:dyDescent="0.25">
      <c r="A153" s="100">
        <v>8080</v>
      </c>
      <c r="B153" s="40"/>
      <c r="C153" s="41"/>
      <c r="D153" s="41"/>
      <c r="E153" s="41"/>
      <c r="F153" s="41"/>
      <c r="G153" s="41"/>
      <c r="H153" s="41"/>
      <c r="I153" s="41">
        <v>8080</v>
      </c>
      <c r="J153" s="43" t="s">
        <v>222</v>
      </c>
      <c r="K153" s="44" t="s">
        <v>190</v>
      </c>
      <c r="M153" s="28">
        <v>8080</v>
      </c>
    </row>
    <row r="154" spans="1:13" ht="12" customHeight="1" x14ac:dyDescent="0.25">
      <c r="A154" s="100">
        <v>8120</v>
      </c>
      <c r="B154" s="53"/>
      <c r="C154" s="41"/>
      <c r="D154" s="41"/>
      <c r="E154" s="41"/>
      <c r="F154" s="41"/>
      <c r="G154" s="41"/>
      <c r="H154" s="41">
        <v>8120</v>
      </c>
      <c r="I154" s="41"/>
      <c r="J154" s="43" t="s">
        <v>323</v>
      </c>
      <c r="K154" s="44"/>
      <c r="M154" s="28">
        <v>8120</v>
      </c>
    </row>
    <row r="155" spans="1:13" ht="12" customHeight="1" x14ac:dyDescent="0.25">
      <c r="A155" s="100">
        <v>8140</v>
      </c>
      <c r="B155" s="53"/>
      <c r="C155" s="41"/>
      <c r="D155" s="41"/>
      <c r="E155" s="41"/>
      <c r="F155" s="41">
        <v>8140</v>
      </c>
      <c r="G155" s="41"/>
      <c r="H155" s="41"/>
      <c r="I155" s="41"/>
      <c r="J155" s="43" t="s">
        <v>490</v>
      </c>
      <c r="K155" s="44" t="s">
        <v>190</v>
      </c>
      <c r="M155" s="28">
        <v>8140</v>
      </c>
    </row>
    <row r="156" spans="1:13" ht="22.5" customHeight="1" x14ac:dyDescent="0.25">
      <c r="A156" s="100">
        <v>8150</v>
      </c>
      <c r="B156" s="53"/>
      <c r="C156" s="41"/>
      <c r="D156" s="41"/>
      <c r="E156" s="41"/>
      <c r="F156" s="41"/>
      <c r="G156" s="41"/>
      <c r="H156" s="41">
        <v>8150</v>
      </c>
      <c r="I156" s="41"/>
      <c r="J156" s="43" t="s">
        <v>324</v>
      </c>
      <c r="K156" s="44" t="s">
        <v>190</v>
      </c>
      <c r="M156" s="28">
        <v>8150</v>
      </c>
    </row>
    <row r="157" spans="1:13" ht="12" customHeight="1" x14ac:dyDescent="0.25">
      <c r="A157" s="100">
        <v>8170</v>
      </c>
      <c r="B157" s="53"/>
      <c r="C157" s="41"/>
      <c r="D157" s="41"/>
      <c r="E157" s="41"/>
      <c r="F157" s="41"/>
      <c r="G157" s="41"/>
      <c r="H157" s="41">
        <v>8170</v>
      </c>
      <c r="I157" s="41"/>
      <c r="J157" s="43" t="s">
        <v>325</v>
      </c>
      <c r="K157" s="44" t="s">
        <v>190</v>
      </c>
      <c r="M157" s="28">
        <v>8170</v>
      </c>
    </row>
    <row r="158" spans="1:13" ht="12.6" customHeight="1" x14ac:dyDescent="0.25">
      <c r="A158" s="100">
        <v>8180</v>
      </c>
      <c r="B158" s="53"/>
      <c r="C158" s="41"/>
      <c r="D158" s="41"/>
      <c r="E158" s="41"/>
      <c r="F158" s="41"/>
      <c r="G158" s="41"/>
      <c r="H158" s="41">
        <v>8180</v>
      </c>
      <c r="I158" s="41"/>
      <c r="J158" s="43" t="s">
        <v>326</v>
      </c>
      <c r="K158" s="44" t="s">
        <v>190</v>
      </c>
      <c r="M158" s="28">
        <v>8180</v>
      </c>
    </row>
    <row r="159" spans="1:13" ht="12.6" customHeight="1" x14ac:dyDescent="0.25">
      <c r="A159" s="100">
        <v>8190</v>
      </c>
      <c r="B159" s="53"/>
      <c r="C159" s="41"/>
      <c r="D159" s="41"/>
      <c r="E159" s="41"/>
      <c r="F159" s="41"/>
      <c r="G159" s="41"/>
      <c r="H159" s="41">
        <v>8190</v>
      </c>
      <c r="I159" s="41"/>
      <c r="J159" s="43" t="s">
        <v>327</v>
      </c>
      <c r="K159" s="44" t="s">
        <v>190</v>
      </c>
      <c r="M159" s="28">
        <v>8190</v>
      </c>
    </row>
    <row r="160" spans="1:13" ht="12.6" customHeight="1" x14ac:dyDescent="0.25">
      <c r="A160" s="100">
        <v>8220</v>
      </c>
      <c r="B160" s="53"/>
      <c r="C160" s="41"/>
      <c r="D160" s="41"/>
      <c r="E160" s="41"/>
      <c r="F160" s="41"/>
      <c r="G160" s="41"/>
      <c r="H160" s="41"/>
      <c r="I160" s="41">
        <v>8220</v>
      </c>
      <c r="J160" s="43" t="s">
        <v>422</v>
      </c>
      <c r="K160" s="44" t="s">
        <v>190</v>
      </c>
      <c r="M160" s="28">
        <v>8220</v>
      </c>
    </row>
    <row r="161" spans="1:20" ht="12.6" customHeight="1" x14ac:dyDescent="0.25">
      <c r="A161" s="100">
        <v>8230</v>
      </c>
      <c r="B161" s="53"/>
      <c r="C161" s="41"/>
      <c r="D161" s="42"/>
      <c r="E161" s="42"/>
      <c r="F161" s="42"/>
      <c r="G161" s="42"/>
      <c r="H161" s="45"/>
      <c r="I161" s="41">
        <v>8230</v>
      </c>
      <c r="J161" s="43" t="s">
        <v>423</v>
      </c>
      <c r="K161" s="44" t="s">
        <v>190</v>
      </c>
      <c r="M161" s="28">
        <v>8230</v>
      </c>
    </row>
    <row r="162" spans="1:20" ht="12.6" customHeight="1" x14ac:dyDescent="0.25">
      <c r="A162" s="100">
        <v>8240</v>
      </c>
      <c r="B162" s="116"/>
      <c r="C162" s="41"/>
      <c r="D162" s="41"/>
      <c r="E162" s="41"/>
      <c r="F162" s="41"/>
      <c r="G162" s="41"/>
      <c r="H162" s="41"/>
      <c r="I162" s="41">
        <v>8240</v>
      </c>
      <c r="J162" s="43" t="s">
        <v>582</v>
      </c>
      <c r="K162" s="44" t="s">
        <v>190</v>
      </c>
      <c r="M162" s="28">
        <v>8240</v>
      </c>
      <c r="N162" s="75"/>
      <c r="O162" s="76"/>
      <c r="P162" s="76"/>
      <c r="Q162" s="76"/>
      <c r="R162" s="76"/>
      <c r="S162" s="77"/>
      <c r="T162" s="78"/>
    </row>
    <row r="163" spans="1:20" ht="25.5" customHeight="1" x14ac:dyDescent="0.25">
      <c r="A163" s="100">
        <v>8270</v>
      </c>
      <c r="B163" s="53"/>
      <c r="C163" s="41"/>
      <c r="D163" s="41"/>
      <c r="E163" s="41"/>
      <c r="F163" s="41"/>
      <c r="G163" s="41"/>
      <c r="H163" s="41"/>
      <c r="I163" s="41">
        <v>8270</v>
      </c>
      <c r="J163" s="58" t="s">
        <v>363</v>
      </c>
      <c r="K163" s="44" t="s">
        <v>190</v>
      </c>
      <c r="M163" s="28">
        <v>8270</v>
      </c>
    </row>
    <row r="164" spans="1:20" ht="12.6" customHeight="1" x14ac:dyDescent="0.25">
      <c r="A164" s="100">
        <v>8290</v>
      </c>
      <c r="B164" s="53"/>
      <c r="C164" s="41"/>
      <c r="D164" s="41"/>
      <c r="E164" s="41"/>
      <c r="F164" s="41"/>
      <c r="G164" s="41"/>
      <c r="H164" s="79"/>
      <c r="I164" s="41">
        <v>8290</v>
      </c>
      <c r="J164" s="58" t="s">
        <v>364</v>
      </c>
      <c r="K164" s="44" t="s">
        <v>190</v>
      </c>
      <c r="M164" s="28">
        <v>8290</v>
      </c>
    </row>
    <row r="165" spans="1:20" ht="12.6" customHeight="1" x14ac:dyDescent="0.25">
      <c r="A165" s="100">
        <v>8300</v>
      </c>
      <c r="B165" s="113"/>
      <c r="C165" s="41"/>
      <c r="D165" s="41"/>
      <c r="E165" s="41"/>
      <c r="F165" s="41"/>
      <c r="G165" s="41"/>
      <c r="H165" s="41"/>
      <c r="I165" s="41">
        <v>8300</v>
      </c>
      <c r="J165" s="58" t="s">
        <v>365</v>
      </c>
      <c r="K165" s="44" t="s">
        <v>190</v>
      </c>
      <c r="M165" s="28">
        <v>8300</v>
      </c>
    </row>
    <row r="166" spans="1:20" ht="12.6" customHeight="1" x14ac:dyDescent="0.25">
      <c r="A166" s="100">
        <v>8330</v>
      </c>
      <c r="B166" s="53"/>
      <c r="C166" s="41"/>
      <c r="D166" s="41"/>
      <c r="E166" s="41"/>
      <c r="F166" s="41"/>
      <c r="G166" s="41"/>
      <c r="H166" s="41"/>
      <c r="I166" s="41">
        <v>8330</v>
      </c>
      <c r="J166" s="58" t="s">
        <v>366</v>
      </c>
      <c r="K166" s="44" t="s">
        <v>190</v>
      </c>
      <c r="M166" s="28">
        <v>8330</v>
      </c>
    </row>
    <row r="167" spans="1:20" ht="12.6" customHeight="1" x14ac:dyDescent="0.25">
      <c r="A167" s="100">
        <v>8390</v>
      </c>
      <c r="B167" s="53"/>
      <c r="C167" s="41"/>
      <c r="D167" s="41"/>
      <c r="E167" s="41"/>
      <c r="F167" s="41"/>
      <c r="G167" s="41"/>
      <c r="H167" s="41">
        <v>8390</v>
      </c>
      <c r="I167" s="41"/>
      <c r="J167" s="43" t="s">
        <v>471</v>
      </c>
      <c r="K167" s="44" t="s">
        <v>190</v>
      </c>
      <c r="M167" s="28">
        <v>8390</v>
      </c>
    </row>
    <row r="168" spans="1:20" ht="12.6" customHeight="1" x14ac:dyDescent="0.25">
      <c r="A168" s="100">
        <v>8440</v>
      </c>
      <c r="B168" s="53"/>
      <c r="C168" s="41"/>
      <c r="D168" s="41"/>
      <c r="E168" s="41"/>
      <c r="F168" s="41"/>
      <c r="G168" s="41"/>
      <c r="H168" s="41">
        <v>8440</v>
      </c>
      <c r="I168" s="41"/>
      <c r="J168" s="43" t="s">
        <v>512</v>
      </c>
      <c r="K168" s="44" t="s">
        <v>190</v>
      </c>
      <c r="M168" s="28">
        <v>8440</v>
      </c>
    </row>
    <row r="169" spans="1:20" ht="12" customHeight="1" x14ac:dyDescent="0.25">
      <c r="A169" s="100">
        <v>8450</v>
      </c>
      <c r="B169" s="53"/>
      <c r="C169" s="41"/>
      <c r="D169" s="41"/>
      <c r="E169" s="41"/>
      <c r="F169" s="41"/>
      <c r="G169" s="41"/>
      <c r="H169" s="41">
        <v>8450</v>
      </c>
      <c r="I169" s="41"/>
      <c r="J169" s="43" t="s">
        <v>513</v>
      </c>
      <c r="K169" s="44" t="s">
        <v>190</v>
      </c>
      <c r="M169" s="28">
        <v>8450</v>
      </c>
    </row>
    <row r="170" spans="1:20" ht="12" customHeight="1" x14ac:dyDescent="0.25">
      <c r="A170" s="100">
        <v>8460</v>
      </c>
      <c r="B170" s="53"/>
      <c r="C170" s="41"/>
      <c r="D170" s="41"/>
      <c r="E170" s="41"/>
      <c r="F170" s="41"/>
      <c r="G170" s="41"/>
      <c r="H170" s="41"/>
      <c r="I170" s="41">
        <v>8460</v>
      </c>
      <c r="J170" s="58" t="s">
        <v>521</v>
      </c>
      <c r="K170" s="44" t="s">
        <v>190</v>
      </c>
      <c r="M170" s="28">
        <v>8460</v>
      </c>
    </row>
    <row r="171" spans="1:20" ht="12" customHeight="1" x14ac:dyDescent="0.25">
      <c r="A171" s="100">
        <v>8470</v>
      </c>
      <c r="B171" s="53"/>
      <c r="C171" s="41"/>
      <c r="D171" s="41"/>
      <c r="E171" s="41"/>
      <c r="F171" s="41"/>
      <c r="G171" s="41"/>
      <c r="H171" s="41"/>
      <c r="I171" s="41">
        <v>8470</v>
      </c>
      <c r="J171" s="43" t="s">
        <v>522</v>
      </c>
      <c r="K171" s="44" t="s">
        <v>190</v>
      </c>
      <c r="M171" s="28">
        <v>8470</v>
      </c>
    </row>
    <row r="172" spans="1:20" ht="12" customHeight="1" x14ac:dyDescent="0.25">
      <c r="A172" s="100">
        <v>8480</v>
      </c>
      <c r="B172" s="53"/>
      <c r="C172" s="41"/>
      <c r="D172" s="41"/>
      <c r="E172" s="41"/>
      <c r="F172" s="41"/>
      <c r="G172" s="41"/>
      <c r="H172" s="41"/>
      <c r="I172" s="41">
        <v>8480</v>
      </c>
      <c r="J172" s="58" t="s">
        <v>523</v>
      </c>
      <c r="K172" s="44" t="s">
        <v>190</v>
      </c>
      <c r="M172" s="28">
        <v>8480</v>
      </c>
    </row>
    <row r="173" spans="1:20" ht="12" customHeight="1" x14ac:dyDescent="0.25">
      <c r="A173" s="100">
        <v>8490</v>
      </c>
      <c r="B173" s="40"/>
      <c r="C173" s="41"/>
      <c r="D173" s="41"/>
      <c r="E173" s="41"/>
      <c r="F173" s="41"/>
      <c r="G173" s="41"/>
      <c r="H173" s="41"/>
      <c r="I173" s="41">
        <v>8490</v>
      </c>
      <c r="J173" s="43" t="s">
        <v>524</v>
      </c>
      <c r="K173" s="44" t="s">
        <v>190</v>
      </c>
      <c r="M173" s="28">
        <v>8490</v>
      </c>
    </row>
    <row r="174" spans="1:20" ht="12" customHeight="1" x14ac:dyDescent="0.25">
      <c r="A174" s="100">
        <v>8500</v>
      </c>
      <c r="B174" s="53"/>
      <c r="C174" s="41"/>
      <c r="D174" s="42"/>
      <c r="E174" s="42"/>
      <c r="F174" s="42"/>
      <c r="G174" s="42"/>
      <c r="H174" s="41">
        <v>8500</v>
      </c>
      <c r="I174" s="41"/>
      <c r="J174" s="58" t="s">
        <v>451</v>
      </c>
      <c r="K174" s="44" t="s">
        <v>190</v>
      </c>
      <c r="M174" s="28">
        <v>8500</v>
      </c>
    </row>
    <row r="175" spans="1:20" ht="12" customHeight="1" x14ac:dyDescent="0.25">
      <c r="A175" s="100">
        <v>8510</v>
      </c>
      <c r="B175" s="53"/>
      <c r="C175" s="41"/>
      <c r="D175" s="41"/>
      <c r="E175" s="41"/>
      <c r="F175" s="41"/>
      <c r="G175" s="41"/>
      <c r="H175" s="41">
        <v>8510</v>
      </c>
      <c r="I175" s="41"/>
      <c r="J175" s="43" t="s">
        <v>329</v>
      </c>
      <c r="K175" s="44" t="s">
        <v>190</v>
      </c>
      <c r="M175" s="28">
        <v>8510</v>
      </c>
    </row>
    <row r="176" spans="1:20" ht="12" customHeight="1" x14ac:dyDescent="0.25">
      <c r="A176" s="100">
        <v>8520</v>
      </c>
      <c r="B176" s="53"/>
      <c r="C176" s="41"/>
      <c r="D176" s="41"/>
      <c r="E176" s="41"/>
      <c r="F176" s="41"/>
      <c r="G176" s="41"/>
      <c r="H176" s="41">
        <v>8520</v>
      </c>
      <c r="I176" s="41"/>
      <c r="J176" s="43" t="s">
        <v>328</v>
      </c>
      <c r="K176" s="44" t="s">
        <v>190</v>
      </c>
      <c r="M176" s="28">
        <v>8520</v>
      </c>
    </row>
    <row r="177" spans="1:13" ht="12" customHeight="1" x14ac:dyDescent="0.25">
      <c r="A177" s="100">
        <v>8570</v>
      </c>
      <c r="B177" s="53"/>
      <c r="C177" s="41"/>
      <c r="D177" s="41"/>
      <c r="E177" s="41"/>
      <c r="F177" s="41"/>
      <c r="G177" s="41"/>
      <c r="H177" s="85">
        <v>8570</v>
      </c>
      <c r="I177" s="41"/>
      <c r="J177" s="43" t="s">
        <v>549</v>
      </c>
      <c r="K177" s="44" t="s">
        <v>190</v>
      </c>
      <c r="M177" s="28">
        <v>8570</v>
      </c>
    </row>
    <row r="178" spans="1:13" ht="12" customHeight="1" x14ac:dyDescent="0.25">
      <c r="A178" s="100">
        <v>8620</v>
      </c>
      <c r="B178" s="118"/>
      <c r="C178" s="41"/>
      <c r="D178" s="41"/>
      <c r="E178" s="41"/>
      <c r="F178" s="41"/>
      <c r="G178" s="41">
        <v>8620</v>
      </c>
      <c r="H178" s="41"/>
      <c r="I178" s="41"/>
      <c r="J178" s="43" t="s">
        <v>470</v>
      </c>
      <c r="K178" s="44"/>
      <c r="M178" s="28">
        <v>8620</v>
      </c>
    </row>
    <row r="179" spans="1:13" ht="12" customHeight="1" x14ac:dyDescent="0.25">
      <c r="A179" s="100">
        <v>8630</v>
      </c>
      <c r="B179" s="53"/>
      <c r="C179" s="41"/>
      <c r="D179" s="42"/>
      <c r="E179" s="42"/>
      <c r="F179" s="59">
        <v>8630</v>
      </c>
      <c r="G179" s="42"/>
      <c r="H179" s="45"/>
      <c r="I179" s="45"/>
      <c r="J179" s="43" t="s">
        <v>247</v>
      </c>
      <c r="K179" s="44" t="s">
        <v>190</v>
      </c>
      <c r="M179" s="28">
        <v>8630</v>
      </c>
    </row>
    <row r="180" spans="1:13" ht="12" customHeight="1" x14ac:dyDescent="0.25">
      <c r="A180" s="100">
        <v>8650</v>
      </c>
      <c r="B180" s="55"/>
      <c r="C180" s="41"/>
      <c r="D180" s="41"/>
      <c r="E180" s="41"/>
      <c r="F180" s="41"/>
      <c r="G180" s="41">
        <v>8650</v>
      </c>
      <c r="H180" s="41"/>
      <c r="I180" s="41"/>
      <c r="J180" s="43" t="s">
        <v>220</v>
      </c>
      <c r="K180" s="44" t="s">
        <v>190</v>
      </c>
      <c r="M180" s="28">
        <v>8650</v>
      </c>
    </row>
    <row r="181" spans="1:13" ht="12" customHeight="1" x14ac:dyDescent="0.25">
      <c r="A181" s="100">
        <v>8720</v>
      </c>
      <c r="B181" s="53"/>
      <c r="C181" s="41"/>
      <c r="D181" s="41"/>
      <c r="E181" s="41"/>
      <c r="F181" s="41"/>
      <c r="G181" s="41">
        <v>8720</v>
      </c>
      <c r="H181" s="41"/>
      <c r="I181" s="41"/>
      <c r="J181" s="43" t="s">
        <v>311</v>
      </c>
      <c r="K181" s="44"/>
      <c r="M181" s="28">
        <v>8720</v>
      </c>
    </row>
    <row r="182" spans="1:13" ht="12" customHeight="1" x14ac:dyDescent="0.25">
      <c r="A182" s="100">
        <v>8750</v>
      </c>
      <c r="B182" s="93"/>
      <c r="C182" s="94"/>
      <c r="D182" s="3"/>
      <c r="E182" s="94"/>
      <c r="F182" s="94"/>
      <c r="G182" s="3"/>
      <c r="H182" s="3"/>
      <c r="I182" s="97">
        <v>8750</v>
      </c>
      <c r="J182" s="139" t="s">
        <v>620</v>
      </c>
      <c r="K182" s="95"/>
      <c r="M182" s="28">
        <v>8750</v>
      </c>
    </row>
    <row r="183" spans="1:13" ht="12" customHeight="1" x14ac:dyDescent="0.25">
      <c r="A183" s="100">
        <v>8755</v>
      </c>
      <c r="B183" s="40"/>
      <c r="C183" s="41"/>
      <c r="D183" s="41"/>
      <c r="E183" s="41"/>
      <c r="F183" s="41">
        <v>8755</v>
      </c>
      <c r="G183" s="41"/>
      <c r="H183" s="41"/>
      <c r="I183" s="41"/>
      <c r="J183" s="43" t="s">
        <v>467</v>
      </c>
      <c r="K183" s="44" t="s">
        <v>190</v>
      </c>
      <c r="M183" s="28">
        <v>8755</v>
      </c>
    </row>
    <row r="184" spans="1:13" ht="11.85" customHeight="1" x14ac:dyDescent="0.25">
      <c r="A184" s="100">
        <v>8775</v>
      </c>
      <c r="B184" s="40"/>
      <c r="C184" s="41"/>
      <c r="D184" s="41"/>
      <c r="E184" s="41"/>
      <c r="F184" s="41"/>
      <c r="G184" s="41"/>
      <c r="H184" s="41">
        <v>8775</v>
      </c>
      <c r="I184" s="41"/>
      <c r="J184" s="43" t="s">
        <v>472</v>
      </c>
      <c r="K184" s="44" t="s">
        <v>190</v>
      </c>
      <c r="M184" s="28">
        <v>8775</v>
      </c>
    </row>
    <row r="185" spans="1:13" ht="11.85" customHeight="1" x14ac:dyDescent="0.25">
      <c r="A185" s="100">
        <v>8780</v>
      </c>
      <c r="B185" s="40"/>
      <c r="C185" s="41"/>
      <c r="D185" s="42"/>
      <c r="E185" s="42"/>
      <c r="F185" s="42"/>
      <c r="G185" s="42"/>
      <c r="H185" s="45"/>
      <c r="I185" s="41">
        <v>8780</v>
      </c>
      <c r="J185" s="43" t="s">
        <v>204</v>
      </c>
      <c r="K185" s="44" t="s">
        <v>190</v>
      </c>
      <c r="M185" s="28">
        <v>8780</v>
      </c>
    </row>
    <row r="186" spans="1:13" ht="11.85" customHeight="1" x14ac:dyDescent="0.25">
      <c r="A186" s="100">
        <v>8785</v>
      </c>
      <c r="B186" s="53"/>
      <c r="C186" s="41"/>
      <c r="D186" s="41"/>
      <c r="E186" s="41"/>
      <c r="F186" s="41"/>
      <c r="G186" s="41">
        <v>8785</v>
      </c>
      <c r="H186" s="41"/>
      <c r="I186" s="41"/>
      <c r="J186" s="43" t="s">
        <v>558</v>
      </c>
      <c r="K186" s="44" t="s">
        <v>190</v>
      </c>
      <c r="M186" s="28">
        <v>8785</v>
      </c>
    </row>
    <row r="187" spans="1:13" ht="13.5" customHeight="1" x14ac:dyDescent="0.25">
      <c r="A187" s="100">
        <v>8820</v>
      </c>
      <c r="B187" s="53"/>
      <c r="C187" s="41"/>
      <c r="D187" s="41"/>
      <c r="E187" s="41"/>
      <c r="F187" s="41"/>
      <c r="G187" s="41"/>
      <c r="H187" s="41"/>
      <c r="I187" s="41">
        <v>8820</v>
      </c>
      <c r="J187" s="58" t="s">
        <v>367</v>
      </c>
      <c r="K187" s="74" t="s">
        <v>190</v>
      </c>
      <c r="M187" s="28">
        <v>8820</v>
      </c>
    </row>
    <row r="188" spans="1:13" ht="13.5" customHeight="1" x14ac:dyDescent="0.25">
      <c r="A188" s="100">
        <v>8840</v>
      </c>
      <c r="B188" s="53"/>
      <c r="C188" s="41"/>
      <c r="D188" s="41"/>
      <c r="E188" s="41"/>
      <c r="F188" s="41"/>
      <c r="G188" s="41"/>
      <c r="H188" s="41"/>
      <c r="I188" s="41">
        <v>8840</v>
      </c>
      <c r="J188" s="58" t="s">
        <v>368</v>
      </c>
      <c r="K188" s="44" t="s">
        <v>190</v>
      </c>
      <c r="M188" s="28">
        <v>8840</v>
      </c>
    </row>
    <row r="189" spans="1:13" ht="11.85" customHeight="1" x14ac:dyDescent="0.25">
      <c r="A189" s="100">
        <v>8855</v>
      </c>
      <c r="B189" s="53"/>
      <c r="C189" s="41"/>
      <c r="D189" s="41"/>
      <c r="E189" s="41"/>
      <c r="F189" s="41"/>
      <c r="G189" s="41">
        <v>8855</v>
      </c>
      <c r="H189" s="41"/>
      <c r="I189" s="41"/>
      <c r="J189" s="43" t="s">
        <v>387</v>
      </c>
      <c r="K189" s="44"/>
      <c r="M189" s="28">
        <v>8855</v>
      </c>
    </row>
    <row r="190" spans="1:13" ht="12" customHeight="1" x14ac:dyDescent="0.25">
      <c r="A190" s="100">
        <v>8875</v>
      </c>
      <c r="B190" s="53"/>
      <c r="C190" s="41"/>
      <c r="D190" s="41"/>
      <c r="E190" s="41"/>
      <c r="F190" s="41"/>
      <c r="G190" s="41"/>
      <c r="H190" s="41">
        <v>8875</v>
      </c>
      <c r="I190" s="41"/>
      <c r="J190" s="58" t="s">
        <v>404</v>
      </c>
      <c r="K190" s="44" t="s">
        <v>190</v>
      </c>
      <c r="M190" s="28">
        <v>8875</v>
      </c>
    </row>
    <row r="191" spans="1:13" ht="12" customHeight="1" x14ac:dyDescent="0.25">
      <c r="A191" s="100">
        <v>8895</v>
      </c>
      <c r="B191" s="40"/>
      <c r="C191" s="41"/>
      <c r="D191" s="41"/>
      <c r="E191" s="41"/>
      <c r="F191" s="41"/>
      <c r="G191" s="41"/>
      <c r="H191" s="69"/>
      <c r="I191" s="41">
        <v>8895</v>
      </c>
      <c r="J191" s="43" t="s">
        <v>339</v>
      </c>
      <c r="K191" s="44" t="s">
        <v>190</v>
      </c>
      <c r="M191" s="28">
        <v>8895</v>
      </c>
    </row>
    <row r="192" spans="1:13" ht="12" customHeight="1" x14ac:dyDescent="0.25">
      <c r="A192" s="100">
        <v>8915</v>
      </c>
      <c r="B192" s="53"/>
      <c r="C192" s="41"/>
      <c r="D192" s="41"/>
      <c r="E192" s="41"/>
      <c r="F192" s="41"/>
      <c r="G192" s="41"/>
      <c r="H192" s="41"/>
      <c r="I192" s="41">
        <v>8915</v>
      </c>
      <c r="J192" s="43" t="s">
        <v>525</v>
      </c>
      <c r="K192" s="44" t="s">
        <v>190</v>
      </c>
      <c r="M192" s="28">
        <v>8915</v>
      </c>
    </row>
    <row r="193" spans="1:13" ht="12" customHeight="1" x14ac:dyDescent="0.25">
      <c r="A193" s="100">
        <v>8930</v>
      </c>
      <c r="B193" s="53"/>
      <c r="C193" s="41"/>
      <c r="D193" s="41"/>
      <c r="E193" s="41"/>
      <c r="F193" s="41"/>
      <c r="G193" s="41"/>
      <c r="H193" s="41">
        <v>8930</v>
      </c>
      <c r="I193" s="41"/>
      <c r="J193" s="43" t="s">
        <v>272</v>
      </c>
      <c r="K193" s="44" t="s">
        <v>190</v>
      </c>
      <c r="M193" s="28">
        <v>8930</v>
      </c>
    </row>
    <row r="194" spans="1:13" ht="12" customHeight="1" x14ac:dyDescent="0.25">
      <c r="A194" s="100">
        <v>8950</v>
      </c>
      <c r="B194" s="53"/>
      <c r="C194" s="41"/>
      <c r="D194" s="41"/>
      <c r="E194" s="41"/>
      <c r="F194" s="41"/>
      <c r="G194" s="41"/>
      <c r="H194" s="41">
        <v>8950</v>
      </c>
      <c r="I194" s="41"/>
      <c r="J194" s="43" t="s">
        <v>581</v>
      </c>
      <c r="K194" s="44" t="s">
        <v>190</v>
      </c>
      <c r="M194" s="28">
        <v>8950</v>
      </c>
    </row>
    <row r="195" spans="1:13" ht="12" customHeight="1" x14ac:dyDescent="0.25">
      <c r="A195" s="100">
        <v>8960</v>
      </c>
      <c r="B195" s="93"/>
      <c r="C195" s="3"/>
      <c r="D195" s="3"/>
      <c r="E195" s="3"/>
      <c r="F195" s="3"/>
      <c r="G195" s="3"/>
      <c r="H195" s="3">
        <v>8960</v>
      </c>
      <c r="I195" s="3"/>
      <c r="J195" s="144" t="s">
        <v>627</v>
      </c>
      <c r="K195" s="95"/>
      <c r="M195" s="28">
        <v>8960</v>
      </c>
    </row>
    <row r="196" spans="1:13" ht="12" customHeight="1" x14ac:dyDescent="0.25">
      <c r="A196" s="100">
        <v>8980</v>
      </c>
      <c r="B196" s="53"/>
      <c r="C196" s="41"/>
      <c r="D196" s="41"/>
      <c r="E196" s="41"/>
      <c r="F196" s="41"/>
      <c r="G196" s="41"/>
      <c r="H196" s="41">
        <v>8980</v>
      </c>
      <c r="I196" s="41"/>
      <c r="J196" s="43" t="s">
        <v>330</v>
      </c>
      <c r="K196" s="44" t="s">
        <v>190</v>
      </c>
      <c r="M196" s="28">
        <v>8980</v>
      </c>
    </row>
    <row r="197" spans="1:13" ht="12" customHeight="1" x14ac:dyDescent="0.25">
      <c r="A197" s="100">
        <v>8990</v>
      </c>
      <c r="B197" s="53"/>
      <c r="C197" s="41"/>
      <c r="D197" s="45"/>
      <c r="E197" s="45"/>
      <c r="F197" s="41"/>
      <c r="G197" s="41"/>
      <c r="H197" s="41"/>
      <c r="I197" s="41">
        <v>8990</v>
      </c>
      <c r="J197" s="58" t="s">
        <v>406</v>
      </c>
      <c r="K197" s="44" t="s">
        <v>190</v>
      </c>
      <c r="M197" s="28">
        <v>8990</v>
      </c>
    </row>
    <row r="198" spans="1:13" ht="12" customHeight="1" x14ac:dyDescent="0.25">
      <c r="A198" s="100">
        <v>8995</v>
      </c>
      <c r="B198" s="40"/>
      <c r="C198" s="41"/>
      <c r="D198" s="41"/>
      <c r="E198" s="41"/>
      <c r="F198" s="41"/>
      <c r="G198" s="41"/>
      <c r="H198" s="41">
        <v>8995</v>
      </c>
      <c r="I198" s="45"/>
      <c r="J198" s="43" t="s">
        <v>331</v>
      </c>
      <c r="K198" s="44" t="s">
        <v>190</v>
      </c>
      <c r="M198" s="28">
        <v>8995</v>
      </c>
    </row>
    <row r="199" spans="1:13" ht="12" customHeight="1" x14ac:dyDescent="0.25">
      <c r="A199" s="100">
        <v>9133</v>
      </c>
      <c r="B199" s="53"/>
      <c r="C199" s="41"/>
      <c r="D199" s="41"/>
      <c r="E199" s="41"/>
      <c r="F199" s="41"/>
      <c r="G199" s="41">
        <v>9133</v>
      </c>
      <c r="H199" s="41"/>
      <c r="I199" s="41"/>
      <c r="J199" s="43" t="s">
        <v>312</v>
      </c>
      <c r="K199" s="44" t="s">
        <v>190</v>
      </c>
      <c r="M199" s="28">
        <v>9133</v>
      </c>
    </row>
    <row r="200" spans="1:13" ht="12" customHeight="1" x14ac:dyDescent="0.25">
      <c r="A200" s="100">
        <v>9201</v>
      </c>
      <c r="B200" s="93"/>
      <c r="C200" s="94"/>
      <c r="D200" s="3"/>
      <c r="E200" s="94"/>
      <c r="F200" s="94"/>
      <c r="G200" s="3"/>
      <c r="H200" s="3">
        <v>9201</v>
      </c>
      <c r="I200" s="3"/>
      <c r="J200" s="133" t="s">
        <v>618</v>
      </c>
      <c r="K200" s="95"/>
      <c r="M200" s="28">
        <v>9201</v>
      </c>
    </row>
    <row r="201" spans="1:13" ht="12" customHeight="1" x14ac:dyDescent="0.25">
      <c r="A201" s="100">
        <v>9210</v>
      </c>
      <c r="B201" s="115"/>
      <c r="C201" s="61"/>
      <c r="D201" s="61"/>
      <c r="E201" s="61"/>
      <c r="F201" s="61"/>
      <c r="G201" s="61">
        <v>9210</v>
      </c>
      <c r="H201" s="61"/>
      <c r="I201" s="61"/>
      <c r="J201" s="143" t="s">
        <v>313</v>
      </c>
      <c r="K201" s="63"/>
      <c r="M201" s="28">
        <v>9210</v>
      </c>
    </row>
    <row r="202" spans="1:13" ht="12" customHeight="1" x14ac:dyDescent="0.25">
      <c r="A202" s="100">
        <v>9214</v>
      </c>
      <c r="B202" s="53"/>
      <c r="C202" s="41"/>
      <c r="D202" s="41"/>
      <c r="E202" s="41"/>
      <c r="F202" s="72">
        <v>9214</v>
      </c>
      <c r="G202" s="72"/>
      <c r="H202" s="72"/>
      <c r="I202" s="72"/>
      <c r="J202" s="73" t="s">
        <v>420</v>
      </c>
      <c r="K202" s="74" t="s">
        <v>190</v>
      </c>
      <c r="M202" s="28">
        <v>9214</v>
      </c>
    </row>
    <row r="203" spans="1:13" ht="12" customHeight="1" x14ac:dyDescent="0.25">
      <c r="A203" s="100">
        <v>9253</v>
      </c>
      <c r="B203" s="99"/>
      <c r="C203" s="3"/>
      <c r="D203" s="3"/>
      <c r="E203" s="3"/>
      <c r="F203" s="3"/>
      <c r="G203" s="3"/>
      <c r="H203" s="97">
        <v>9253</v>
      </c>
      <c r="I203" s="97"/>
      <c r="J203" s="139" t="s">
        <v>624</v>
      </c>
      <c r="K203" s="95"/>
      <c r="M203" s="28">
        <v>9253</v>
      </c>
    </row>
    <row r="204" spans="1:13" ht="12" customHeight="1" x14ac:dyDescent="0.25">
      <c r="A204" s="100">
        <v>9260</v>
      </c>
      <c r="B204" s="116"/>
      <c r="C204" s="41"/>
      <c r="D204" s="41"/>
      <c r="E204" s="41"/>
      <c r="F204" s="41"/>
      <c r="G204" s="41"/>
      <c r="H204" s="41">
        <v>9260</v>
      </c>
      <c r="I204" s="45"/>
      <c r="J204" s="43" t="s">
        <v>332</v>
      </c>
      <c r="K204" s="44"/>
      <c r="M204" s="28">
        <v>9260</v>
      </c>
    </row>
    <row r="205" spans="1:13" ht="12" customHeight="1" x14ac:dyDescent="0.25">
      <c r="A205" s="100">
        <v>9285</v>
      </c>
      <c r="B205" s="40"/>
      <c r="C205" s="41"/>
      <c r="D205" s="41"/>
      <c r="E205" s="41"/>
      <c r="F205" s="41"/>
      <c r="G205" s="41"/>
      <c r="H205" s="41">
        <v>9285</v>
      </c>
      <c r="I205" s="41"/>
      <c r="J205" s="43" t="s">
        <v>333</v>
      </c>
      <c r="K205" s="44" t="s">
        <v>190</v>
      </c>
      <c r="M205" s="28">
        <v>9285</v>
      </c>
    </row>
    <row r="206" spans="1:13" ht="12" customHeight="1" x14ac:dyDescent="0.25">
      <c r="A206" s="100">
        <v>9287</v>
      </c>
      <c r="B206" s="93"/>
      <c r="C206" s="94"/>
      <c r="D206" s="3"/>
      <c r="E206" s="94"/>
      <c r="F206" s="94"/>
      <c r="G206" s="3"/>
      <c r="H206" s="3">
        <v>9287</v>
      </c>
      <c r="I206" s="3"/>
      <c r="J206" s="144" t="s">
        <v>619</v>
      </c>
      <c r="K206" s="95"/>
      <c r="M206" s="28">
        <v>9287</v>
      </c>
    </row>
    <row r="207" spans="1:13" ht="12" customHeight="1" x14ac:dyDescent="0.25">
      <c r="A207" s="100">
        <v>9288</v>
      </c>
      <c r="B207" s="40"/>
      <c r="C207" s="41"/>
      <c r="D207" s="41"/>
      <c r="E207" s="41"/>
      <c r="F207" s="41"/>
      <c r="G207" s="41"/>
      <c r="H207" s="41">
        <v>9288</v>
      </c>
      <c r="I207" s="41"/>
      <c r="J207" s="43" t="s">
        <v>334</v>
      </c>
      <c r="K207" s="44" t="s">
        <v>190</v>
      </c>
      <c r="M207" s="28">
        <v>9288</v>
      </c>
    </row>
    <row r="208" spans="1:13" ht="12" customHeight="1" x14ac:dyDescent="0.25">
      <c r="A208" s="100">
        <v>9327</v>
      </c>
      <c r="B208" s="40"/>
      <c r="C208" s="41"/>
      <c r="D208" s="41"/>
      <c r="E208" s="41"/>
      <c r="F208" s="41"/>
      <c r="G208" s="41"/>
      <c r="H208" s="57">
        <v>9327</v>
      </c>
      <c r="I208" s="41"/>
      <c r="J208" s="58" t="s">
        <v>335</v>
      </c>
      <c r="K208" s="44" t="s">
        <v>190</v>
      </c>
      <c r="M208" s="28">
        <v>9327</v>
      </c>
    </row>
    <row r="209" spans="1:13" ht="12" customHeight="1" x14ac:dyDescent="0.25">
      <c r="A209" s="100">
        <v>9333</v>
      </c>
      <c r="B209" s="40"/>
      <c r="C209" s="41"/>
      <c r="D209" s="41"/>
      <c r="E209" s="41"/>
      <c r="F209" s="41"/>
      <c r="G209" s="41"/>
      <c r="H209" s="57">
        <v>9333</v>
      </c>
      <c r="I209" s="41"/>
      <c r="J209" s="58" t="s">
        <v>336</v>
      </c>
      <c r="K209" s="44" t="s">
        <v>190</v>
      </c>
      <c r="M209" s="28">
        <v>9333</v>
      </c>
    </row>
    <row r="210" spans="1:13" ht="13.5" customHeight="1" x14ac:dyDescent="0.25">
      <c r="A210" s="100">
        <v>9339</v>
      </c>
      <c r="B210" s="40"/>
      <c r="C210" s="41"/>
      <c r="D210" s="41"/>
      <c r="E210" s="41"/>
      <c r="F210" s="41"/>
      <c r="G210" s="41"/>
      <c r="H210" s="57">
        <v>9339</v>
      </c>
      <c r="I210" s="41"/>
      <c r="J210" s="58" t="s">
        <v>337</v>
      </c>
      <c r="K210" s="44" t="s">
        <v>190</v>
      </c>
      <c r="M210" s="28">
        <v>9339</v>
      </c>
    </row>
    <row r="211" spans="1:13" ht="12" customHeight="1" x14ac:dyDescent="0.25">
      <c r="A211" s="100">
        <v>9390</v>
      </c>
      <c r="B211" s="53"/>
      <c r="C211" s="46"/>
      <c r="D211" s="46"/>
      <c r="E211" s="46"/>
      <c r="F211" s="46"/>
      <c r="G211" s="46"/>
      <c r="H211" s="46"/>
      <c r="I211" s="46">
        <v>9390</v>
      </c>
      <c r="J211" s="47" t="s">
        <v>526</v>
      </c>
      <c r="K211" s="48" t="s">
        <v>190</v>
      </c>
      <c r="M211" s="28">
        <v>9390</v>
      </c>
    </row>
    <row r="212" spans="1:13" ht="12" customHeight="1" x14ac:dyDescent="0.25">
      <c r="A212" s="100">
        <v>9396</v>
      </c>
      <c r="B212" s="120"/>
      <c r="C212" s="125"/>
      <c r="D212" s="129"/>
      <c r="E212" s="125"/>
      <c r="F212" s="129"/>
      <c r="G212" s="129"/>
      <c r="H212" s="129"/>
      <c r="I212" s="137">
        <v>9396</v>
      </c>
      <c r="J212" s="147" t="s">
        <v>628</v>
      </c>
      <c r="K212" s="159"/>
      <c r="M212" s="28">
        <v>9396</v>
      </c>
    </row>
    <row r="213" spans="1:13" ht="12" customHeight="1" x14ac:dyDescent="0.25">
      <c r="A213" s="100">
        <v>9406</v>
      </c>
      <c r="B213" s="53"/>
      <c r="C213" s="41"/>
      <c r="D213" s="41"/>
      <c r="E213" s="41"/>
      <c r="F213" s="41"/>
      <c r="G213" s="41"/>
      <c r="H213" s="41"/>
      <c r="I213" s="41">
        <v>9406</v>
      </c>
      <c r="J213" s="58" t="s">
        <v>369</v>
      </c>
      <c r="K213" s="74" t="s">
        <v>190</v>
      </c>
      <c r="M213" s="28">
        <v>9406</v>
      </c>
    </row>
    <row r="214" spans="1:13" ht="12" customHeight="1" x14ac:dyDescent="0.25">
      <c r="A214" s="100">
        <v>9418</v>
      </c>
      <c r="B214" s="53"/>
      <c r="C214" s="41"/>
      <c r="D214" s="41"/>
      <c r="E214" s="41"/>
      <c r="F214" s="41"/>
      <c r="G214" s="41"/>
      <c r="H214" s="41"/>
      <c r="I214" s="41">
        <v>9418</v>
      </c>
      <c r="J214" s="43" t="s">
        <v>527</v>
      </c>
      <c r="K214" s="44" t="s">
        <v>190</v>
      </c>
      <c r="M214" s="28">
        <v>9418</v>
      </c>
    </row>
    <row r="215" spans="1:13" ht="12" customHeight="1" x14ac:dyDescent="0.25">
      <c r="A215" s="100">
        <v>9455</v>
      </c>
      <c r="B215" s="99"/>
      <c r="C215" s="94"/>
      <c r="D215" s="3"/>
      <c r="E215" s="3"/>
      <c r="F215" s="3"/>
      <c r="G215" s="3"/>
      <c r="H215" s="3"/>
      <c r="I215" s="96">
        <v>9455</v>
      </c>
      <c r="J215" s="141" t="s">
        <v>629</v>
      </c>
      <c r="K215" s="95"/>
      <c r="M215" s="28">
        <v>9455</v>
      </c>
    </row>
    <row r="216" spans="1:13" ht="12" customHeight="1" x14ac:dyDescent="0.25">
      <c r="A216" s="100">
        <v>9465</v>
      </c>
      <c r="B216" s="53"/>
      <c r="C216" s="41"/>
      <c r="D216" s="41"/>
      <c r="E216" s="41"/>
      <c r="F216" s="41"/>
      <c r="G216" s="41">
        <v>9465</v>
      </c>
      <c r="H216" s="41"/>
      <c r="I216" s="41"/>
      <c r="J216" s="43" t="s">
        <v>388</v>
      </c>
      <c r="K216" s="71"/>
      <c r="M216" s="28">
        <v>9465</v>
      </c>
    </row>
    <row r="217" spans="1:13" ht="12" customHeight="1" x14ac:dyDescent="0.25">
      <c r="A217" s="100">
        <v>9486</v>
      </c>
      <c r="B217" s="93"/>
      <c r="C217" s="94"/>
      <c r="D217" s="3"/>
      <c r="E217" s="94"/>
      <c r="F217" s="94"/>
      <c r="G217" s="3">
        <v>9486</v>
      </c>
      <c r="H217" s="3"/>
      <c r="I217" s="3"/>
      <c r="J217" s="133" t="s">
        <v>615</v>
      </c>
      <c r="K217" s="95"/>
      <c r="M217" s="28">
        <v>9486</v>
      </c>
    </row>
    <row r="218" spans="1:13" ht="12" customHeight="1" x14ac:dyDescent="0.25">
      <c r="A218" s="100">
        <v>9523</v>
      </c>
      <c r="B218" s="53"/>
      <c r="C218" s="41"/>
      <c r="D218" s="41"/>
      <c r="E218" s="41"/>
      <c r="F218" s="41"/>
      <c r="G218" s="41"/>
      <c r="H218" s="41"/>
      <c r="I218" s="41">
        <v>9523</v>
      </c>
      <c r="J218" s="43" t="s">
        <v>370</v>
      </c>
      <c r="K218" s="44" t="s">
        <v>190</v>
      </c>
      <c r="M218" s="28">
        <v>9523</v>
      </c>
    </row>
    <row r="219" spans="1:13" ht="12" customHeight="1" x14ac:dyDescent="0.25">
      <c r="A219" s="100">
        <v>9721</v>
      </c>
      <c r="B219" s="53"/>
      <c r="C219" s="41"/>
      <c r="D219" s="41"/>
      <c r="E219" s="41"/>
      <c r="F219" s="41"/>
      <c r="G219" s="41">
        <v>9721</v>
      </c>
      <c r="H219" s="41"/>
      <c r="I219" s="41"/>
      <c r="J219" s="43" t="s">
        <v>389</v>
      </c>
      <c r="K219" s="44" t="s">
        <v>190</v>
      </c>
      <c r="M219" s="28">
        <v>9721</v>
      </c>
    </row>
    <row r="220" spans="1:13" ht="12" customHeight="1" x14ac:dyDescent="0.25">
      <c r="A220" s="100">
        <v>9856</v>
      </c>
      <c r="B220" s="40"/>
      <c r="C220" s="41"/>
      <c r="D220" s="41"/>
      <c r="E220" s="41"/>
      <c r="F220" s="41"/>
      <c r="G220" s="41"/>
      <c r="H220" s="69">
        <v>9856</v>
      </c>
      <c r="I220" s="69"/>
      <c r="J220" s="70" t="s">
        <v>473</v>
      </c>
      <c r="K220" s="71" t="s">
        <v>190</v>
      </c>
      <c r="M220" s="28">
        <v>9856</v>
      </c>
    </row>
    <row r="221" spans="1:13" ht="12" customHeight="1" x14ac:dyDescent="0.25">
      <c r="A221" s="100">
        <v>9860</v>
      </c>
      <c r="B221" s="53"/>
      <c r="C221" s="41"/>
      <c r="D221" s="41"/>
      <c r="E221" s="41"/>
      <c r="F221" s="41"/>
      <c r="G221" s="41"/>
      <c r="H221" s="41">
        <v>9860</v>
      </c>
      <c r="I221" s="41"/>
      <c r="J221" s="58" t="s">
        <v>405</v>
      </c>
      <c r="K221" s="44" t="s">
        <v>190</v>
      </c>
      <c r="M221" s="28">
        <v>9860</v>
      </c>
    </row>
    <row r="222" spans="1:13" ht="12" customHeight="1" x14ac:dyDescent="0.25">
      <c r="A222" s="100">
        <v>9870</v>
      </c>
      <c r="B222" s="53"/>
      <c r="C222" s="41"/>
      <c r="D222" s="41"/>
      <c r="E222" s="41"/>
      <c r="F222" s="41"/>
      <c r="G222" s="41">
        <v>9870</v>
      </c>
      <c r="H222" s="41"/>
      <c r="I222" s="41"/>
      <c r="J222" s="43" t="s">
        <v>314</v>
      </c>
      <c r="K222" s="44" t="s">
        <v>190</v>
      </c>
      <c r="M222" s="28">
        <v>9870</v>
      </c>
    </row>
    <row r="223" spans="1:13" ht="12" customHeight="1" x14ac:dyDescent="0.25">
      <c r="A223" s="100">
        <v>9881</v>
      </c>
      <c r="B223" s="53"/>
      <c r="C223" s="41"/>
      <c r="D223" s="41"/>
      <c r="E223" s="41"/>
      <c r="F223" s="41"/>
      <c r="G223" s="41">
        <v>9881</v>
      </c>
      <c r="H223" s="41"/>
      <c r="I223" s="41"/>
      <c r="J223" s="43" t="s">
        <v>315</v>
      </c>
      <c r="K223" s="44" t="s">
        <v>190</v>
      </c>
      <c r="M223" s="28">
        <v>9881</v>
      </c>
    </row>
    <row r="224" spans="1:13" ht="12" customHeight="1" x14ac:dyDescent="0.25">
      <c r="A224" s="100">
        <v>9890</v>
      </c>
      <c r="B224" s="53"/>
      <c r="C224" s="41"/>
      <c r="D224" s="41"/>
      <c r="E224" s="41"/>
      <c r="F224" s="41"/>
      <c r="G224" s="41">
        <v>9890</v>
      </c>
      <c r="H224" s="41"/>
      <c r="I224" s="41"/>
      <c r="J224" s="43" t="s">
        <v>548</v>
      </c>
      <c r="K224" s="44"/>
      <c r="M224" s="28">
        <v>9890</v>
      </c>
    </row>
    <row r="225" spans="1:13" ht="12" customHeight="1" x14ac:dyDescent="0.25">
      <c r="A225" s="100">
        <v>9892</v>
      </c>
      <c r="B225" s="118"/>
      <c r="C225" s="41"/>
      <c r="D225" s="42"/>
      <c r="E225" s="42"/>
      <c r="F225" s="42"/>
      <c r="G225" s="42"/>
      <c r="H225" s="45"/>
      <c r="I225" s="72">
        <v>9892</v>
      </c>
      <c r="J225" s="73" t="s">
        <v>528</v>
      </c>
      <c r="K225" s="74" t="s">
        <v>190</v>
      </c>
      <c r="M225" s="28">
        <v>9892</v>
      </c>
    </row>
    <row r="226" spans="1:13" ht="12" customHeight="1" x14ac:dyDescent="0.25">
      <c r="A226" s="100">
        <v>9912</v>
      </c>
      <c r="B226" s="53"/>
      <c r="C226" s="41"/>
      <c r="D226" s="41"/>
      <c r="E226" s="41"/>
      <c r="F226" s="59">
        <v>9912</v>
      </c>
      <c r="G226" s="42"/>
      <c r="H226" s="45"/>
      <c r="I226" s="45"/>
      <c r="J226" s="43" t="s">
        <v>198</v>
      </c>
      <c r="K226" s="44" t="s">
        <v>190</v>
      </c>
      <c r="M226" s="28">
        <v>9912</v>
      </c>
    </row>
    <row r="227" spans="1:13" ht="12" customHeight="1" x14ac:dyDescent="0.25">
      <c r="A227" s="100">
        <v>9947</v>
      </c>
      <c r="B227" s="53"/>
      <c r="C227" s="41"/>
      <c r="D227" s="41"/>
      <c r="E227" s="41"/>
      <c r="F227" s="41">
        <v>9947</v>
      </c>
      <c r="G227" s="41"/>
      <c r="H227" s="41"/>
      <c r="I227" s="41"/>
      <c r="J227" s="43" t="s">
        <v>304</v>
      </c>
      <c r="K227" s="44"/>
      <c r="M227" s="28">
        <v>9947</v>
      </c>
    </row>
    <row r="228" spans="1:13" ht="12" customHeight="1" x14ac:dyDescent="0.25">
      <c r="A228" s="100">
        <v>9955</v>
      </c>
      <c r="B228" s="40"/>
      <c r="C228" s="41"/>
      <c r="D228" s="56"/>
      <c r="E228" s="56"/>
      <c r="F228" s="41">
        <v>9955</v>
      </c>
      <c r="G228" s="41"/>
      <c r="H228" s="41"/>
      <c r="I228" s="41"/>
      <c r="J228" s="43" t="s">
        <v>381</v>
      </c>
      <c r="K228" s="44" t="s">
        <v>190</v>
      </c>
      <c r="M228" s="28">
        <v>9955</v>
      </c>
    </row>
    <row r="229" spans="1:13" ht="12" customHeight="1" x14ac:dyDescent="0.25">
      <c r="A229" s="100">
        <v>9956</v>
      </c>
      <c r="B229" s="115"/>
      <c r="C229" s="61"/>
      <c r="D229" s="128"/>
      <c r="E229" s="128"/>
      <c r="F229" s="61">
        <v>9956</v>
      </c>
      <c r="G229" s="61"/>
      <c r="H229" s="61"/>
      <c r="I229" s="61"/>
      <c r="J229" s="143" t="s">
        <v>382</v>
      </c>
      <c r="K229" s="63" t="s">
        <v>190</v>
      </c>
      <c r="M229" s="28">
        <v>9956</v>
      </c>
    </row>
    <row r="230" spans="1:13" ht="12" customHeight="1" x14ac:dyDescent="0.25">
      <c r="A230" s="100">
        <v>9960</v>
      </c>
      <c r="B230" s="53"/>
      <c r="C230" s="41"/>
      <c r="D230" s="56"/>
      <c r="E230" s="56"/>
      <c r="F230" s="41">
        <v>9960</v>
      </c>
      <c r="G230" s="41"/>
      <c r="H230" s="41"/>
      <c r="I230" s="41"/>
      <c r="J230" s="43" t="s">
        <v>383</v>
      </c>
      <c r="K230" s="44" t="s">
        <v>190</v>
      </c>
      <c r="M230" s="28">
        <v>9960</v>
      </c>
    </row>
    <row r="231" spans="1:13" ht="12" customHeight="1" x14ac:dyDescent="0.25">
      <c r="A231" s="100">
        <v>9984</v>
      </c>
      <c r="B231" s="53"/>
      <c r="C231" s="41"/>
      <c r="D231" s="41"/>
      <c r="E231" s="41"/>
      <c r="F231" s="41"/>
      <c r="G231" s="41">
        <v>9984</v>
      </c>
      <c r="H231" s="41"/>
      <c r="I231" s="41"/>
      <c r="J231" s="43" t="s">
        <v>316</v>
      </c>
      <c r="K231" s="44"/>
      <c r="M231" s="28">
        <v>9984</v>
      </c>
    </row>
    <row r="232" spans="1:13" ht="12" customHeight="1" x14ac:dyDescent="0.25">
      <c r="A232" s="100">
        <v>9991</v>
      </c>
      <c r="B232" s="93"/>
      <c r="C232" s="94"/>
      <c r="D232" s="3"/>
      <c r="E232" s="94"/>
      <c r="F232" s="94"/>
      <c r="G232" s="3">
        <v>9991</v>
      </c>
      <c r="H232" s="136"/>
      <c r="I232" s="136"/>
      <c r="J232" s="149" t="s">
        <v>616</v>
      </c>
      <c r="K232" s="95"/>
      <c r="M232" s="28">
        <v>9991</v>
      </c>
    </row>
    <row r="233" spans="1:13" ht="12" customHeight="1" x14ac:dyDescent="0.25">
      <c r="A233" s="37" t="s">
        <v>529</v>
      </c>
      <c r="B233" s="40" t="s">
        <v>529</v>
      </c>
      <c r="C233" s="41"/>
      <c r="D233" s="41"/>
      <c r="E233" s="41"/>
      <c r="F233" s="41"/>
      <c r="G233" s="41"/>
      <c r="H233" s="41"/>
      <c r="I233" s="41"/>
      <c r="J233" s="50" t="s">
        <v>530</v>
      </c>
      <c r="K233" s="44"/>
    </row>
    <row r="234" spans="1:13" ht="12" customHeight="1" x14ac:dyDescent="0.25">
      <c r="A234" s="37" t="s">
        <v>531</v>
      </c>
      <c r="B234" s="53"/>
      <c r="C234" s="41" t="s">
        <v>531</v>
      </c>
      <c r="D234" s="41"/>
      <c r="E234" s="41"/>
      <c r="F234" s="41"/>
      <c r="G234" s="41"/>
      <c r="H234" s="41"/>
      <c r="I234" s="41"/>
      <c r="J234" s="43" t="s">
        <v>532</v>
      </c>
      <c r="K234" s="44"/>
    </row>
    <row r="235" spans="1:13" ht="12" customHeight="1" x14ac:dyDescent="0.25">
      <c r="A235" s="37" t="s">
        <v>533</v>
      </c>
      <c r="B235" s="53"/>
      <c r="C235" s="41" t="s">
        <v>533</v>
      </c>
      <c r="D235" s="41"/>
      <c r="E235" s="41"/>
      <c r="F235" s="41"/>
      <c r="G235" s="41"/>
      <c r="H235" s="41"/>
      <c r="I235" s="41"/>
      <c r="J235" s="43" t="s">
        <v>534</v>
      </c>
      <c r="K235" s="44"/>
    </row>
    <row r="236" spans="1:13" ht="12" customHeight="1" x14ac:dyDescent="0.25">
      <c r="A236" s="37" t="s">
        <v>535</v>
      </c>
      <c r="B236" s="53"/>
      <c r="C236" s="41" t="s">
        <v>535</v>
      </c>
      <c r="D236" s="41"/>
      <c r="E236" s="41"/>
      <c r="F236" s="41"/>
      <c r="G236" s="41"/>
      <c r="H236" s="41"/>
      <c r="I236" s="41"/>
      <c r="J236" s="43" t="s">
        <v>536</v>
      </c>
      <c r="K236" s="44"/>
    </row>
    <row r="237" spans="1:13" ht="12" customHeight="1" x14ac:dyDescent="0.25">
      <c r="A237" s="37" t="s">
        <v>537</v>
      </c>
      <c r="B237" s="53"/>
      <c r="C237" s="41" t="s">
        <v>537</v>
      </c>
      <c r="D237" s="41"/>
      <c r="E237" s="41"/>
      <c r="F237" s="41"/>
      <c r="G237" s="41"/>
      <c r="H237" s="41"/>
      <c r="I237" s="41"/>
      <c r="J237" s="43" t="s">
        <v>538</v>
      </c>
      <c r="K237" s="44"/>
    </row>
    <row r="238" spans="1:13" ht="11.45" customHeight="1" x14ac:dyDescent="0.25">
      <c r="A238" s="37" t="s">
        <v>539</v>
      </c>
      <c r="B238" s="53"/>
      <c r="C238" s="41" t="s">
        <v>539</v>
      </c>
      <c r="D238" s="41"/>
      <c r="E238" s="41"/>
      <c r="F238" s="41"/>
      <c r="G238" s="41"/>
      <c r="H238" s="41"/>
      <c r="I238" s="41"/>
      <c r="J238" s="83" t="s">
        <v>540</v>
      </c>
      <c r="K238" s="44"/>
    </row>
    <row r="239" spans="1:13" ht="12" customHeight="1" x14ac:dyDescent="0.25">
      <c r="A239" s="37" t="s">
        <v>541</v>
      </c>
      <c r="B239" s="53"/>
      <c r="C239" s="41" t="s">
        <v>541</v>
      </c>
      <c r="D239" s="41"/>
      <c r="E239" s="41"/>
      <c r="F239" s="41"/>
      <c r="G239" s="41"/>
      <c r="H239" s="41"/>
      <c r="I239" s="41"/>
      <c r="J239" s="83" t="s">
        <v>542</v>
      </c>
      <c r="K239" s="44"/>
    </row>
    <row r="240" spans="1:13" ht="12" customHeight="1" x14ac:dyDescent="0.25">
      <c r="A240" s="37" t="s">
        <v>424</v>
      </c>
      <c r="B240" s="40" t="s">
        <v>424</v>
      </c>
      <c r="C240" s="41"/>
      <c r="D240" s="41"/>
      <c r="E240" s="41"/>
      <c r="F240" s="41"/>
      <c r="G240" s="41"/>
      <c r="H240" s="41"/>
      <c r="I240" s="41"/>
      <c r="J240" s="50" t="s">
        <v>425</v>
      </c>
      <c r="K240" s="44"/>
    </row>
    <row r="241" spans="1:11" ht="12" customHeight="1" x14ac:dyDescent="0.25">
      <c r="A241" s="37" t="s">
        <v>426</v>
      </c>
      <c r="B241" s="53"/>
      <c r="C241" s="41" t="s">
        <v>426</v>
      </c>
      <c r="D241" s="41"/>
      <c r="E241" s="41"/>
      <c r="F241" s="41"/>
      <c r="G241" s="41"/>
      <c r="H241" s="41"/>
      <c r="I241" s="41"/>
      <c r="J241" s="43" t="s">
        <v>427</v>
      </c>
      <c r="K241" s="44"/>
    </row>
    <row r="242" spans="1:11" ht="12" customHeight="1" x14ac:dyDescent="0.25">
      <c r="A242" s="37" t="s">
        <v>428</v>
      </c>
      <c r="B242" s="53"/>
      <c r="C242" s="41" t="s">
        <v>428</v>
      </c>
      <c r="D242" s="41"/>
      <c r="E242" s="41"/>
      <c r="F242" s="41"/>
      <c r="G242" s="41"/>
      <c r="H242" s="41"/>
      <c r="I242" s="41"/>
      <c r="J242" s="43" t="s">
        <v>429</v>
      </c>
      <c r="K242" s="44"/>
    </row>
    <row r="243" spans="1:11" ht="12" customHeight="1" x14ac:dyDescent="0.25">
      <c r="A243" s="37" t="s">
        <v>430</v>
      </c>
      <c r="B243" s="53"/>
      <c r="C243" s="41" t="s">
        <v>430</v>
      </c>
      <c r="D243" s="41"/>
      <c r="E243" s="41"/>
      <c r="F243" s="41"/>
      <c r="G243" s="41"/>
      <c r="H243" s="41"/>
      <c r="I243" s="41"/>
      <c r="J243" s="43" t="s">
        <v>431</v>
      </c>
      <c r="K243" s="44"/>
    </row>
    <row r="244" spans="1:11" ht="12" customHeight="1" x14ac:dyDescent="0.25">
      <c r="A244" s="37" t="s">
        <v>432</v>
      </c>
      <c r="B244" s="53"/>
      <c r="C244" s="41" t="s">
        <v>432</v>
      </c>
      <c r="D244" s="41"/>
      <c r="E244" s="41"/>
      <c r="F244" s="41"/>
      <c r="G244" s="41"/>
      <c r="H244" s="41"/>
      <c r="I244" s="41"/>
      <c r="J244" s="43" t="s">
        <v>433</v>
      </c>
      <c r="K244" s="44"/>
    </row>
    <row r="245" spans="1:11" ht="11.45" customHeight="1" x14ac:dyDescent="0.25">
      <c r="A245" s="37" t="s">
        <v>434</v>
      </c>
      <c r="B245" s="53"/>
      <c r="C245" s="41" t="s">
        <v>434</v>
      </c>
      <c r="D245" s="41"/>
      <c r="E245" s="41"/>
      <c r="F245" s="41"/>
      <c r="G245" s="41"/>
      <c r="H245" s="41"/>
      <c r="I245" s="41"/>
      <c r="J245" s="43" t="s">
        <v>435</v>
      </c>
      <c r="K245" s="44"/>
    </row>
    <row r="246" spans="1:11" ht="12" customHeight="1" x14ac:dyDescent="0.25">
      <c r="A246" s="37" t="s">
        <v>436</v>
      </c>
      <c r="B246" s="115"/>
      <c r="C246" s="61" t="s">
        <v>436</v>
      </c>
      <c r="D246" s="61"/>
      <c r="E246" s="61"/>
      <c r="F246" s="61"/>
      <c r="G246" s="61"/>
      <c r="H246" s="61"/>
      <c r="I246" s="61"/>
      <c r="J246" s="143" t="s">
        <v>437</v>
      </c>
      <c r="K246" s="63"/>
    </row>
    <row r="247" spans="1:11" ht="12" customHeight="1" x14ac:dyDescent="0.25">
      <c r="A247" s="37" t="s">
        <v>438</v>
      </c>
      <c r="B247" s="53"/>
      <c r="C247" s="41" t="s">
        <v>438</v>
      </c>
      <c r="D247" s="41"/>
      <c r="E247" s="41"/>
      <c r="F247" s="41"/>
      <c r="G247" s="41"/>
      <c r="H247" s="41"/>
      <c r="I247" s="41"/>
      <c r="J247" s="43" t="s">
        <v>439</v>
      </c>
      <c r="K247" s="44"/>
    </row>
    <row r="248" spans="1:11" ht="12" customHeight="1" x14ac:dyDescent="0.25">
      <c r="A248" s="37" t="s">
        <v>440</v>
      </c>
      <c r="B248" s="53"/>
      <c r="C248" s="41" t="s">
        <v>440</v>
      </c>
      <c r="D248" s="41"/>
      <c r="E248" s="41"/>
      <c r="F248" s="41"/>
      <c r="G248" s="41"/>
      <c r="H248" s="41"/>
      <c r="I248" s="41"/>
      <c r="J248" s="43" t="s">
        <v>441</v>
      </c>
      <c r="K248" s="44"/>
    </row>
    <row r="249" spans="1:11" ht="12" customHeight="1" x14ac:dyDescent="0.25">
      <c r="A249" s="37" t="s">
        <v>442</v>
      </c>
      <c r="B249" s="53"/>
      <c r="C249" s="41" t="s">
        <v>442</v>
      </c>
      <c r="D249" s="41"/>
      <c r="E249" s="41"/>
      <c r="F249" s="41"/>
      <c r="G249" s="41"/>
      <c r="H249" s="41"/>
      <c r="I249" s="41"/>
      <c r="J249" s="43" t="s">
        <v>443</v>
      </c>
      <c r="K249" s="44"/>
    </row>
    <row r="250" spans="1:11" ht="12" customHeight="1" x14ac:dyDescent="0.25">
      <c r="A250" s="37" t="s">
        <v>444</v>
      </c>
      <c r="B250" s="53"/>
      <c r="C250" s="41" t="s">
        <v>444</v>
      </c>
      <c r="D250" s="41"/>
      <c r="E250" s="41"/>
      <c r="F250" s="41"/>
      <c r="G250" s="41"/>
      <c r="H250" s="41"/>
      <c r="I250" s="41"/>
      <c r="J250" s="43" t="s">
        <v>445</v>
      </c>
      <c r="K250" s="44"/>
    </row>
    <row r="251" spans="1:11" ht="12" customHeight="1" x14ac:dyDescent="0.25">
      <c r="A251" s="37" t="s">
        <v>161</v>
      </c>
      <c r="B251" s="60"/>
      <c r="C251" s="61" t="s">
        <v>161</v>
      </c>
      <c r="D251" s="130"/>
      <c r="E251" s="130"/>
      <c r="F251" s="130"/>
      <c r="G251" s="130"/>
      <c r="H251" s="130"/>
      <c r="I251" s="130"/>
      <c r="J251" s="143" t="s">
        <v>162</v>
      </c>
      <c r="K251" s="63"/>
    </row>
    <row r="252" spans="1:11" ht="12" customHeight="1" x14ac:dyDescent="0.25">
      <c r="A252" s="37" t="s">
        <v>167</v>
      </c>
      <c r="B252" s="40"/>
      <c r="C252" s="41" t="s">
        <v>167</v>
      </c>
      <c r="D252" s="42"/>
      <c r="E252" s="42"/>
      <c r="F252" s="42"/>
      <c r="G252" s="42"/>
      <c r="H252" s="45"/>
      <c r="I252" s="41"/>
      <c r="J252" s="43" t="s">
        <v>168</v>
      </c>
      <c r="K252" s="44"/>
    </row>
    <row r="253" spans="1:11" ht="12" customHeight="1" x14ac:dyDescent="0.25">
      <c r="A253" s="37" t="s">
        <v>559</v>
      </c>
      <c r="B253" s="40" t="s">
        <v>559</v>
      </c>
      <c r="C253" s="41"/>
      <c r="D253" s="41"/>
      <c r="E253" s="41"/>
      <c r="F253" s="41"/>
      <c r="G253" s="41"/>
      <c r="H253" s="41"/>
      <c r="I253" s="41"/>
      <c r="J253" s="50" t="s">
        <v>560</v>
      </c>
      <c r="K253" s="44"/>
    </row>
    <row r="254" spans="1:11" ht="12" customHeight="1" x14ac:dyDescent="0.25">
      <c r="A254" s="37" t="s">
        <v>561</v>
      </c>
      <c r="B254" s="40"/>
      <c r="C254" s="41" t="s">
        <v>561</v>
      </c>
      <c r="D254" s="56"/>
      <c r="E254" s="56"/>
      <c r="F254" s="56"/>
      <c r="G254" s="56"/>
      <c r="H254" s="56"/>
      <c r="I254" s="56"/>
      <c r="J254" s="43" t="s">
        <v>562</v>
      </c>
      <c r="K254" s="52"/>
    </row>
    <row r="255" spans="1:11" ht="12" customHeight="1" x14ac:dyDescent="0.25">
      <c r="A255" s="37" t="s">
        <v>563</v>
      </c>
      <c r="B255" s="40"/>
      <c r="C255" s="41" t="s">
        <v>563</v>
      </c>
      <c r="D255" s="41"/>
      <c r="E255" s="41"/>
      <c r="F255" s="41"/>
      <c r="G255" s="41"/>
      <c r="H255" s="41"/>
      <c r="I255" s="41"/>
      <c r="J255" s="43" t="s">
        <v>564</v>
      </c>
      <c r="K255" s="44"/>
    </row>
    <row r="256" spans="1:11" ht="14.25" customHeight="1" x14ac:dyDescent="0.25">
      <c r="A256" s="37" t="s">
        <v>565</v>
      </c>
      <c r="B256" s="40"/>
      <c r="C256" s="41" t="s">
        <v>565</v>
      </c>
      <c r="D256" s="41"/>
      <c r="E256" s="41"/>
      <c r="F256" s="41"/>
      <c r="G256" s="41"/>
      <c r="H256" s="41"/>
      <c r="I256" s="41"/>
      <c r="J256" s="43" t="s">
        <v>566</v>
      </c>
      <c r="K256" s="44"/>
    </row>
    <row r="257" spans="1:11" ht="12" customHeight="1" x14ac:dyDescent="0.25">
      <c r="A257" s="37" t="s">
        <v>567</v>
      </c>
      <c r="B257" s="60"/>
      <c r="C257" s="61" t="s">
        <v>567</v>
      </c>
      <c r="D257" s="61"/>
      <c r="E257" s="61"/>
      <c r="F257" s="61"/>
      <c r="G257" s="61"/>
      <c r="H257" s="61"/>
      <c r="I257" s="61"/>
      <c r="J257" s="143" t="s">
        <v>568</v>
      </c>
      <c r="K257" s="63"/>
    </row>
    <row r="258" spans="1:11" ht="12" customHeight="1" x14ac:dyDescent="0.25">
      <c r="A258" s="37" t="s">
        <v>569</v>
      </c>
      <c r="B258" s="40"/>
      <c r="C258" s="41" t="s">
        <v>569</v>
      </c>
      <c r="D258" s="41"/>
      <c r="E258" s="41"/>
      <c r="F258" s="41"/>
      <c r="G258" s="41"/>
      <c r="H258" s="41"/>
      <c r="I258" s="41"/>
      <c r="J258" s="43" t="s">
        <v>570</v>
      </c>
      <c r="K258" s="44"/>
    </row>
    <row r="259" spans="1:11" ht="12" customHeight="1" x14ac:dyDescent="0.25">
      <c r="A259" s="37" t="s">
        <v>591</v>
      </c>
      <c r="B259" s="53"/>
      <c r="C259" s="41" t="s">
        <v>591</v>
      </c>
      <c r="D259" s="41"/>
      <c r="E259" s="41"/>
      <c r="F259" s="41"/>
      <c r="G259" s="41"/>
      <c r="H259" s="41"/>
      <c r="I259" s="41"/>
      <c r="J259" s="43" t="s">
        <v>592</v>
      </c>
      <c r="K259" s="44"/>
    </row>
    <row r="260" spans="1:11" ht="12" customHeight="1" x14ac:dyDescent="0.25">
      <c r="A260" s="37" t="s">
        <v>593</v>
      </c>
      <c r="B260" s="53"/>
      <c r="C260" s="41" t="s">
        <v>593</v>
      </c>
      <c r="D260" s="41"/>
      <c r="E260" s="41"/>
      <c r="F260" s="41"/>
      <c r="G260" s="41"/>
      <c r="H260" s="41"/>
      <c r="I260" s="41"/>
      <c r="J260" s="43" t="s">
        <v>594</v>
      </c>
      <c r="K260" s="44"/>
    </row>
    <row r="261" spans="1:11" ht="12" customHeight="1" x14ac:dyDescent="0.25">
      <c r="A261" s="37" t="s">
        <v>595</v>
      </c>
      <c r="B261" s="53"/>
      <c r="C261" s="41" t="s">
        <v>595</v>
      </c>
      <c r="D261" s="41"/>
      <c r="E261" s="41"/>
      <c r="F261" s="41"/>
      <c r="G261" s="41"/>
      <c r="H261" s="41"/>
      <c r="I261" s="41"/>
      <c r="J261" s="58" t="s">
        <v>596</v>
      </c>
      <c r="K261" s="44"/>
    </row>
    <row r="262" spans="1:11" ht="12" customHeight="1" x14ac:dyDescent="0.25">
      <c r="A262" s="37" t="s">
        <v>597</v>
      </c>
      <c r="B262" s="53"/>
      <c r="C262" s="41" t="s">
        <v>597</v>
      </c>
      <c r="D262" s="41"/>
      <c r="E262" s="41"/>
      <c r="F262" s="41"/>
      <c r="G262" s="41"/>
      <c r="H262" s="41"/>
      <c r="I262" s="41"/>
      <c r="J262" s="58" t="s">
        <v>598</v>
      </c>
      <c r="K262" s="44"/>
    </row>
    <row r="263" spans="1:11" ht="12" customHeight="1" x14ac:dyDescent="0.25">
      <c r="A263" s="37" t="s">
        <v>599</v>
      </c>
      <c r="B263" s="53"/>
      <c r="C263" s="41" t="s">
        <v>599</v>
      </c>
      <c r="D263" s="45"/>
      <c r="E263" s="45"/>
      <c r="F263" s="45"/>
      <c r="G263" s="45"/>
      <c r="H263" s="45"/>
      <c r="I263" s="45"/>
      <c r="J263" s="58" t="s">
        <v>600</v>
      </c>
      <c r="K263" s="44"/>
    </row>
    <row r="264" spans="1:11" ht="12" customHeight="1" x14ac:dyDescent="0.25">
      <c r="A264" s="37" t="s">
        <v>601</v>
      </c>
      <c r="B264" s="53"/>
      <c r="C264" s="41" t="s">
        <v>601</v>
      </c>
      <c r="D264" s="45"/>
      <c r="E264" s="45"/>
      <c r="F264" s="45"/>
      <c r="G264" s="45"/>
      <c r="H264" s="45"/>
      <c r="I264" s="45"/>
      <c r="J264" s="43" t="s">
        <v>602</v>
      </c>
      <c r="K264" s="44"/>
    </row>
    <row r="265" spans="1:11" ht="12" customHeight="1" x14ac:dyDescent="0.25">
      <c r="A265" s="37" t="s">
        <v>603</v>
      </c>
      <c r="B265" s="53"/>
      <c r="C265" s="41" t="s">
        <v>603</v>
      </c>
      <c r="D265" s="45"/>
      <c r="E265" s="45"/>
      <c r="F265" s="45"/>
      <c r="G265" s="45"/>
      <c r="H265" s="45"/>
      <c r="I265" s="45"/>
      <c r="J265" s="43" t="s">
        <v>604</v>
      </c>
      <c r="K265" s="44"/>
    </row>
    <row r="266" spans="1:11" ht="12" customHeight="1" x14ac:dyDescent="0.25">
      <c r="A266" s="37" t="s">
        <v>605</v>
      </c>
      <c r="B266" s="53"/>
      <c r="C266" s="41" t="s">
        <v>605</v>
      </c>
      <c r="D266" s="41"/>
      <c r="E266" s="41"/>
      <c r="F266" s="41"/>
      <c r="G266" s="41"/>
      <c r="H266" s="41"/>
      <c r="I266" s="41"/>
      <c r="J266" s="43" t="s">
        <v>606</v>
      </c>
      <c r="K266" s="44"/>
    </row>
    <row r="267" spans="1:11" x14ac:dyDescent="0.25">
      <c r="A267" s="37" t="s">
        <v>205</v>
      </c>
      <c r="B267" s="40" t="s">
        <v>205</v>
      </c>
      <c r="C267" s="41"/>
      <c r="D267" s="41"/>
      <c r="E267" s="41"/>
      <c r="F267" s="41"/>
      <c r="G267" s="41"/>
      <c r="H267" s="41"/>
      <c r="I267" s="41"/>
      <c r="J267" s="50" t="s">
        <v>206</v>
      </c>
      <c r="K267" s="44"/>
    </row>
    <row r="268" spans="1:11" x14ac:dyDescent="0.25">
      <c r="A268" s="37" t="s">
        <v>207</v>
      </c>
      <c r="B268" s="53"/>
      <c r="C268" s="41" t="s">
        <v>207</v>
      </c>
      <c r="D268" s="41"/>
      <c r="E268" s="41"/>
      <c r="F268" s="41"/>
      <c r="G268" s="41"/>
      <c r="H268" s="41"/>
      <c r="I268" s="41"/>
      <c r="J268" s="43" t="s">
        <v>208</v>
      </c>
      <c r="K268" s="44"/>
    </row>
    <row r="269" spans="1:11" ht="12" customHeight="1" x14ac:dyDescent="0.25">
      <c r="A269" s="37" t="s">
        <v>209</v>
      </c>
      <c r="B269" s="53"/>
      <c r="C269" s="41" t="s">
        <v>209</v>
      </c>
      <c r="D269" s="41"/>
      <c r="E269" s="41"/>
      <c r="F269" s="41"/>
      <c r="G269" s="41"/>
      <c r="H269" s="41"/>
      <c r="I269" s="41"/>
      <c r="J269" s="43" t="s">
        <v>210</v>
      </c>
      <c r="K269" s="44"/>
    </row>
    <row r="270" spans="1:11" ht="12" customHeight="1" x14ac:dyDescent="0.25">
      <c r="A270" s="37" t="s">
        <v>211</v>
      </c>
      <c r="B270" s="53"/>
      <c r="C270" s="41" t="s">
        <v>211</v>
      </c>
      <c r="D270" s="41"/>
      <c r="E270" s="41"/>
      <c r="F270" s="41"/>
      <c r="G270" s="41"/>
      <c r="H270" s="41"/>
      <c r="I270" s="41"/>
      <c r="J270" s="43" t="s">
        <v>212</v>
      </c>
      <c r="K270" s="44"/>
    </row>
    <row r="271" spans="1:11" ht="12" customHeight="1" x14ac:dyDescent="0.25">
      <c r="A271" s="37" t="s">
        <v>407</v>
      </c>
      <c r="B271" s="40" t="s">
        <v>407</v>
      </c>
      <c r="C271" s="41"/>
      <c r="D271" s="41"/>
      <c r="E271" s="41"/>
      <c r="F271" s="41"/>
      <c r="G271" s="41"/>
      <c r="H271" s="41"/>
      <c r="I271" s="41"/>
      <c r="J271" s="50" t="s">
        <v>408</v>
      </c>
      <c r="K271" s="87"/>
    </row>
    <row r="272" spans="1:11" ht="12" customHeight="1" x14ac:dyDescent="0.25">
      <c r="A272" s="37" t="s">
        <v>409</v>
      </c>
      <c r="B272" s="40"/>
      <c r="C272" s="41" t="s">
        <v>409</v>
      </c>
      <c r="D272" s="41"/>
      <c r="E272" s="41"/>
      <c r="F272" s="41"/>
      <c r="G272" s="41"/>
      <c r="H272" s="41"/>
      <c r="I272" s="41"/>
      <c r="J272" s="43" t="s">
        <v>410</v>
      </c>
      <c r="K272" s="44"/>
    </row>
    <row r="273" spans="1:11" ht="12" customHeight="1" x14ac:dyDescent="0.25">
      <c r="A273" s="37" t="s">
        <v>411</v>
      </c>
      <c r="B273" s="40"/>
      <c r="C273" s="41" t="s">
        <v>411</v>
      </c>
      <c r="D273" s="41"/>
      <c r="E273" s="41"/>
      <c r="F273" s="41"/>
      <c r="G273" s="41"/>
      <c r="H273" s="41"/>
      <c r="I273" s="41"/>
      <c r="J273" s="43" t="s">
        <v>412</v>
      </c>
      <c r="K273" s="44"/>
    </row>
    <row r="274" spans="1:11" ht="12" customHeight="1" x14ac:dyDescent="0.25">
      <c r="A274" s="37" t="s">
        <v>413</v>
      </c>
      <c r="B274" s="53"/>
      <c r="C274" s="41" t="s">
        <v>413</v>
      </c>
      <c r="D274" s="41"/>
      <c r="E274" s="41"/>
      <c r="F274" s="41"/>
      <c r="G274" s="41"/>
      <c r="H274" s="41"/>
      <c r="I274" s="41"/>
      <c r="J274" s="43" t="s">
        <v>414</v>
      </c>
      <c r="K274" s="44"/>
    </row>
    <row r="275" spans="1:11" ht="12" customHeight="1" x14ac:dyDescent="0.25">
      <c r="A275" s="37" t="s">
        <v>415</v>
      </c>
      <c r="B275" s="53"/>
      <c r="C275" s="41" t="s">
        <v>415</v>
      </c>
      <c r="D275" s="41"/>
      <c r="E275" s="41"/>
      <c r="F275" s="41"/>
      <c r="G275" s="41"/>
      <c r="H275" s="41"/>
      <c r="I275" s="41"/>
      <c r="J275" s="43" t="s">
        <v>416</v>
      </c>
      <c r="K275" s="44"/>
    </row>
    <row r="276" spans="1:11" ht="12" customHeight="1" x14ac:dyDescent="0.25">
      <c r="A276" s="37" t="s">
        <v>417</v>
      </c>
      <c r="B276" s="53"/>
      <c r="C276" s="41" t="s">
        <v>417</v>
      </c>
      <c r="D276" s="41"/>
      <c r="E276" s="41"/>
      <c r="F276" s="41"/>
      <c r="G276" s="41"/>
      <c r="H276" s="41"/>
      <c r="I276" s="41"/>
      <c r="J276" s="43" t="s">
        <v>418</v>
      </c>
      <c r="K276" s="44"/>
    </row>
    <row r="277" spans="1:11" ht="12" customHeight="1" x14ac:dyDescent="0.25">
      <c r="A277" s="37" t="s">
        <v>550</v>
      </c>
      <c r="B277" s="40" t="s">
        <v>550</v>
      </c>
      <c r="C277" s="41"/>
      <c r="D277" s="41"/>
      <c r="E277" s="41"/>
      <c r="F277" s="41"/>
      <c r="G277" s="41"/>
      <c r="H277" s="41"/>
      <c r="I277" s="41"/>
      <c r="J277" s="50" t="s">
        <v>551</v>
      </c>
      <c r="K277" s="44"/>
    </row>
    <row r="278" spans="1:11" ht="12" customHeight="1" x14ac:dyDescent="0.25">
      <c r="A278" s="37" t="s">
        <v>552</v>
      </c>
      <c r="B278" s="53"/>
      <c r="C278" s="43" t="s">
        <v>552</v>
      </c>
      <c r="D278" s="3"/>
      <c r="E278" s="3"/>
      <c r="F278" s="133"/>
      <c r="G278" s="133"/>
      <c r="H278" s="133"/>
      <c r="I278" s="133"/>
      <c r="J278" s="43" t="s">
        <v>553</v>
      </c>
      <c r="K278" s="44"/>
    </row>
    <row r="279" spans="1:11" ht="12" customHeight="1" x14ac:dyDescent="0.25">
      <c r="A279" s="37" t="s">
        <v>483</v>
      </c>
      <c r="B279" s="40" t="s">
        <v>483</v>
      </c>
      <c r="C279" s="41"/>
      <c r="D279" s="41"/>
      <c r="E279" s="41"/>
      <c r="F279" s="41"/>
      <c r="G279" s="41"/>
      <c r="H279" s="41"/>
      <c r="I279" s="41"/>
      <c r="J279" s="154" t="s">
        <v>484</v>
      </c>
      <c r="K279" s="44"/>
    </row>
    <row r="280" spans="1:11" ht="12" customHeight="1" x14ac:dyDescent="0.25">
      <c r="A280" s="37" t="s">
        <v>485</v>
      </c>
      <c r="B280" s="53"/>
      <c r="C280" s="41" t="s">
        <v>485</v>
      </c>
      <c r="D280" s="42"/>
      <c r="E280" s="42"/>
      <c r="F280" s="42"/>
      <c r="G280" s="42"/>
      <c r="H280" s="45"/>
      <c r="I280" s="41"/>
      <c r="J280" s="58" t="s">
        <v>486</v>
      </c>
      <c r="K280" s="44"/>
    </row>
    <row r="281" spans="1:11" ht="12" customHeight="1" x14ac:dyDescent="0.25">
      <c r="A281" s="37" t="s">
        <v>487</v>
      </c>
      <c r="B281" s="53"/>
      <c r="C281" s="41" t="s">
        <v>487</v>
      </c>
      <c r="D281" s="42"/>
      <c r="E281" s="42"/>
      <c r="F281" s="42"/>
      <c r="G281" s="42"/>
      <c r="H281" s="45"/>
      <c r="I281" s="41"/>
      <c r="J281" s="43" t="s">
        <v>488</v>
      </c>
      <c r="K281" s="44"/>
    </row>
    <row r="282" spans="1:11" ht="12" customHeight="1" x14ac:dyDescent="0.25">
      <c r="A282" s="37" t="s">
        <v>589</v>
      </c>
      <c r="B282" s="40" t="s">
        <v>589</v>
      </c>
      <c r="C282" s="41"/>
      <c r="D282" s="41"/>
      <c r="E282" s="41"/>
      <c r="F282" s="41"/>
      <c r="G282" s="41"/>
      <c r="H282" s="41"/>
      <c r="I282" s="41"/>
      <c r="J282" s="50" t="s">
        <v>590</v>
      </c>
      <c r="K282" s="44"/>
    </row>
    <row r="283" spans="1:11" ht="12" customHeight="1" x14ac:dyDescent="0.25">
      <c r="A283" s="37" t="s">
        <v>607</v>
      </c>
      <c r="B283" s="53"/>
      <c r="C283" s="41" t="s">
        <v>607</v>
      </c>
      <c r="D283" s="42"/>
      <c r="E283" s="42"/>
      <c r="F283" s="59"/>
      <c r="G283" s="42"/>
      <c r="H283" s="45"/>
      <c r="I283" s="45"/>
      <c r="J283" s="43" t="s">
        <v>608</v>
      </c>
      <c r="K283" s="44"/>
    </row>
    <row r="284" spans="1:11" ht="12" customHeight="1" x14ac:dyDescent="0.25">
      <c r="A284" s="37" t="s">
        <v>474</v>
      </c>
      <c r="B284" s="40" t="s">
        <v>474</v>
      </c>
      <c r="C284" s="41"/>
      <c r="D284" s="41"/>
      <c r="E284" s="41"/>
      <c r="F284" s="41"/>
      <c r="G284" s="41"/>
      <c r="H284" s="41"/>
      <c r="I284" s="41"/>
      <c r="J284" s="50" t="s">
        <v>475</v>
      </c>
      <c r="K284" s="44"/>
    </row>
    <row r="285" spans="1:11" ht="12" customHeight="1" x14ac:dyDescent="0.25">
      <c r="A285" s="37" t="s">
        <v>476</v>
      </c>
      <c r="B285" s="53"/>
      <c r="C285" s="41" t="s">
        <v>476</v>
      </c>
      <c r="D285" s="41"/>
      <c r="E285" s="41"/>
      <c r="F285" s="41"/>
      <c r="G285" s="41"/>
      <c r="H285" s="41"/>
      <c r="I285" s="41"/>
      <c r="J285" s="43" t="s">
        <v>477</v>
      </c>
      <c r="K285" s="44"/>
    </row>
    <row r="286" spans="1:11" ht="12" customHeight="1" x14ac:dyDescent="0.25">
      <c r="A286" s="37" t="s">
        <v>478</v>
      </c>
      <c r="B286" s="53"/>
      <c r="C286" s="41" t="s">
        <v>478</v>
      </c>
      <c r="D286" s="41"/>
      <c r="E286" s="41"/>
      <c r="F286" s="41"/>
      <c r="G286" s="41"/>
      <c r="H286" s="41"/>
      <c r="I286" s="41"/>
      <c r="J286" s="43" t="s">
        <v>479</v>
      </c>
      <c r="K286" s="44"/>
    </row>
    <row r="287" spans="1:11" ht="12" customHeight="1" x14ac:dyDescent="0.25">
      <c r="A287" s="37" t="s">
        <v>480</v>
      </c>
      <c r="B287" s="53"/>
      <c r="C287" s="41" t="s">
        <v>480</v>
      </c>
      <c r="D287" s="41"/>
      <c r="E287" s="41"/>
      <c r="F287" s="41"/>
      <c r="G287" s="41"/>
      <c r="H287" s="41"/>
      <c r="I287" s="41"/>
      <c r="J287" s="43" t="s">
        <v>481</v>
      </c>
      <c r="K287" s="44"/>
    </row>
    <row r="288" spans="1:11" ht="12" customHeight="1" x14ac:dyDescent="0.25">
      <c r="A288" s="37" t="s">
        <v>223</v>
      </c>
      <c r="B288" s="60" t="s">
        <v>223</v>
      </c>
      <c r="C288" s="61"/>
      <c r="D288" s="67"/>
      <c r="E288" s="67"/>
      <c r="F288" s="67"/>
      <c r="G288" s="67"/>
      <c r="H288" s="67"/>
      <c r="I288" s="67"/>
      <c r="J288" s="62" t="s">
        <v>224</v>
      </c>
      <c r="K288" s="63"/>
    </row>
    <row r="289" spans="1:12" ht="12" customHeight="1" x14ac:dyDescent="0.25">
      <c r="A289" s="37" t="s">
        <v>225</v>
      </c>
      <c r="B289" s="40"/>
      <c r="C289" s="41" t="s">
        <v>225</v>
      </c>
      <c r="D289" s="45"/>
      <c r="E289" s="45"/>
      <c r="F289" s="45"/>
      <c r="G289" s="45"/>
      <c r="H289" s="45"/>
      <c r="I289" s="45"/>
      <c r="J289" s="58" t="s">
        <v>226</v>
      </c>
      <c r="K289" s="44"/>
    </row>
    <row r="290" spans="1:12" x14ac:dyDescent="0.25">
      <c r="A290" s="37" t="s">
        <v>227</v>
      </c>
      <c r="B290" s="40"/>
      <c r="C290" s="41" t="s">
        <v>227</v>
      </c>
      <c r="D290" s="45"/>
      <c r="E290" s="45"/>
      <c r="F290" s="45"/>
      <c r="G290" s="45"/>
      <c r="H290" s="45"/>
      <c r="I290" s="45"/>
      <c r="J290" s="58" t="s">
        <v>228</v>
      </c>
      <c r="K290" s="44"/>
    </row>
    <row r="291" spans="1:12" x14ac:dyDescent="0.25">
      <c r="A291" s="37" t="s">
        <v>229</v>
      </c>
      <c r="B291" s="40"/>
      <c r="C291" s="41" t="s">
        <v>229</v>
      </c>
      <c r="D291" s="45"/>
      <c r="E291" s="45"/>
      <c r="F291" s="45"/>
      <c r="G291" s="45"/>
      <c r="H291" s="45"/>
      <c r="I291" s="45"/>
      <c r="J291" s="58" t="s">
        <v>230</v>
      </c>
      <c r="K291" s="44"/>
    </row>
    <row r="292" spans="1:12" x14ac:dyDescent="0.25">
      <c r="A292" s="37" t="s">
        <v>231</v>
      </c>
      <c r="B292" s="40"/>
      <c r="C292" s="41" t="s">
        <v>231</v>
      </c>
      <c r="D292" s="45"/>
      <c r="E292" s="45"/>
      <c r="F292" s="45"/>
      <c r="G292" s="45"/>
      <c r="H292" s="45"/>
      <c r="I292" s="45"/>
      <c r="J292" s="58" t="s">
        <v>232</v>
      </c>
      <c r="K292" s="44"/>
    </row>
    <row r="293" spans="1:12" ht="12" customHeight="1" x14ac:dyDescent="0.25">
      <c r="A293" s="37" t="s">
        <v>233</v>
      </c>
      <c r="B293" s="116"/>
      <c r="C293" s="41" t="s">
        <v>233</v>
      </c>
      <c r="D293" s="51"/>
      <c r="E293" s="51"/>
      <c r="F293" s="51"/>
      <c r="G293" s="51"/>
      <c r="H293" s="51"/>
      <c r="I293" s="51"/>
      <c r="J293" s="43" t="s">
        <v>234</v>
      </c>
      <c r="K293" s="44"/>
    </row>
    <row r="294" spans="1:12" ht="12" customHeight="1" x14ac:dyDescent="0.25">
      <c r="A294" s="37" t="s">
        <v>235</v>
      </c>
      <c r="B294" s="40"/>
      <c r="C294" s="59" t="s">
        <v>235</v>
      </c>
      <c r="D294" s="45"/>
      <c r="E294" s="45"/>
      <c r="F294" s="45"/>
      <c r="G294" s="45"/>
      <c r="H294" s="45"/>
      <c r="I294" s="45"/>
      <c r="J294" s="43" t="s">
        <v>236</v>
      </c>
      <c r="K294" s="44"/>
      <c r="L294" s="84"/>
    </row>
    <row r="295" spans="1:12" ht="11.85" customHeight="1" x14ac:dyDescent="0.25">
      <c r="A295" s="37" t="s">
        <v>237</v>
      </c>
      <c r="B295" s="40"/>
      <c r="C295" s="41" t="s">
        <v>237</v>
      </c>
      <c r="D295" s="51"/>
      <c r="E295" s="51"/>
      <c r="F295" s="51"/>
      <c r="G295" s="51"/>
      <c r="H295" s="51"/>
      <c r="I295" s="51"/>
      <c r="J295" s="43" t="s">
        <v>238</v>
      </c>
      <c r="K295" s="44"/>
      <c r="L295" s="84"/>
    </row>
    <row r="296" spans="1:12" ht="12" customHeight="1" x14ac:dyDescent="0.25">
      <c r="A296" s="37" t="s">
        <v>239</v>
      </c>
      <c r="B296" s="40"/>
      <c r="C296" s="41" t="s">
        <v>239</v>
      </c>
      <c r="D296" s="45"/>
      <c r="E296" s="45"/>
      <c r="F296" s="45"/>
      <c r="G296" s="45"/>
      <c r="H296" s="45"/>
      <c r="I296" s="45"/>
      <c r="J296" s="58" t="s">
        <v>240</v>
      </c>
      <c r="K296" s="44"/>
      <c r="L296" s="84"/>
    </row>
    <row r="297" spans="1:12" ht="12" customHeight="1" x14ac:dyDescent="0.25">
      <c r="A297" s="37" t="s">
        <v>241</v>
      </c>
      <c r="B297" s="53"/>
      <c r="C297" s="41" t="s">
        <v>241</v>
      </c>
      <c r="D297" s="45"/>
      <c r="E297" s="45"/>
      <c r="F297" s="45"/>
      <c r="G297" s="45"/>
      <c r="H297" s="45"/>
      <c r="I297" s="45"/>
      <c r="J297" s="58" t="s">
        <v>242</v>
      </c>
      <c r="K297" s="44"/>
      <c r="L297" s="84"/>
    </row>
    <row r="298" spans="1:12" ht="12" customHeight="1" x14ac:dyDescent="0.25">
      <c r="A298" s="37" t="s">
        <v>243</v>
      </c>
      <c r="B298" s="53"/>
      <c r="C298" s="41" t="s">
        <v>243</v>
      </c>
      <c r="D298" s="45"/>
      <c r="E298" s="45"/>
      <c r="F298" s="45"/>
      <c r="G298" s="45"/>
      <c r="H298" s="45"/>
      <c r="I298" s="45"/>
      <c r="J298" s="58" t="s">
        <v>244</v>
      </c>
      <c r="K298" s="44"/>
      <c r="L298" s="84"/>
    </row>
    <row r="299" spans="1:12" ht="12" customHeight="1" x14ac:dyDescent="0.25">
      <c r="A299" s="37" t="s">
        <v>452</v>
      </c>
      <c r="B299" s="40" t="s">
        <v>452</v>
      </c>
      <c r="C299" s="41"/>
      <c r="D299" s="41"/>
      <c r="E299" s="41"/>
      <c r="F299" s="41"/>
      <c r="G299" s="41"/>
      <c r="H299" s="41"/>
      <c r="I299" s="41"/>
      <c r="J299" s="50" t="s">
        <v>453</v>
      </c>
      <c r="K299" s="44"/>
      <c r="L299" s="84"/>
    </row>
    <row r="300" spans="1:12" ht="12" customHeight="1" x14ac:dyDescent="0.25">
      <c r="A300" s="37" t="s">
        <v>454</v>
      </c>
      <c r="B300" s="53"/>
      <c r="C300" s="41" t="s">
        <v>454</v>
      </c>
      <c r="D300" s="41"/>
      <c r="E300" s="41"/>
      <c r="F300" s="41"/>
      <c r="G300" s="41"/>
      <c r="H300" s="41"/>
      <c r="I300" s="41"/>
      <c r="J300" s="43" t="s">
        <v>455</v>
      </c>
      <c r="K300" s="44"/>
      <c r="L300" s="84"/>
    </row>
    <row r="301" spans="1:12" ht="11.85" customHeight="1" x14ac:dyDescent="0.25">
      <c r="A301" s="37" t="s">
        <v>456</v>
      </c>
      <c r="B301" s="53"/>
      <c r="C301" s="41" t="s">
        <v>456</v>
      </c>
      <c r="D301" s="41"/>
      <c r="E301" s="41"/>
      <c r="F301" s="41"/>
      <c r="G301" s="41"/>
      <c r="H301" s="41"/>
      <c r="I301" s="41"/>
      <c r="J301" s="43" t="s">
        <v>457</v>
      </c>
      <c r="K301" s="44"/>
      <c r="L301" s="84"/>
    </row>
    <row r="302" spans="1:12" ht="11.85" customHeight="1" x14ac:dyDescent="0.25">
      <c r="A302" s="37" t="s">
        <v>458</v>
      </c>
      <c r="B302" s="115"/>
      <c r="C302" s="61" t="s">
        <v>458</v>
      </c>
      <c r="D302" s="61"/>
      <c r="E302" s="61"/>
      <c r="F302" s="61"/>
      <c r="G302" s="61"/>
      <c r="H302" s="61"/>
      <c r="I302" s="61"/>
      <c r="J302" s="143" t="s">
        <v>459</v>
      </c>
      <c r="K302" s="63"/>
    </row>
    <row r="303" spans="1:12" ht="11.85" customHeight="1" x14ac:dyDescent="0.25">
      <c r="A303" s="37" t="s">
        <v>460</v>
      </c>
      <c r="B303" s="53"/>
      <c r="C303" s="41" t="s">
        <v>460</v>
      </c>
      <c r="D303" s="118"/>
      <c r="E303" s="118"/>
      <c r="F303" s="118"/>
      <c r="G303" s="118"/>
      <c r="H303" s="118"/>
      <c r="I303" s="118"/>
      <c r="J303" s="43" t="s">
        <v>461</v>
      </c>
      <c r="K303" s="44"/>
    </row>
    <row r="304" spans="1:12" ht="11.85" customHeight="1" x14ac:dyDescent="0.25">
      <c r="A304" s="37" t="s">
        <v>248</v>
      </c>
      <c r="B304" s="40" t="s">
        <v>248</v>
      </c>
      <c r="C304" s="41"/>
      <c r="D304" s="41"/>
      <c r="E304" s="41"/>
      <c r="F304" s="41"/>
      <c r="G304" s="41"/>
      <c r="H304" s="41"/>
      <c r="I304" s="41"/>
      <c r="J304" s="50" t="s">
        <v>249</v>
      </c>
      <c r="K304" s="44"/>
    </row>
    <row r="305" spans="1:25" ht="11.85" customHeight="1" x14ac:dyDescent="0.25">
      <c r="A305" s="37" t="s">
        <v>250</v>
      </c>
      <c r="B305" s="53"/>
      <c r="C305" s="41" t="s">
        <v>250</v>
      </c>
      <c r="D305" s="41"/>
      <c r="E305" s="41"/>
      <c r="F305" s="41"/>
      <c r="G305" s="41"/>
      <c r="H305" s="41"/>
      <c r="I305" s="41"/>
      <c r="J305" s="43" t="s">
        <v>251</v>
      </c>
      <c r="K305" s="44"/>
    </row>
    <row r="306" spans="1:25" ht="11.85" customHeight="1" x14ac:dyDescent="0.25">
      <c r="A306" s="37" t="s">
        <v>252</v>
      </c>
      <c r="B306" s="53"/>
      <c r="C306" s="41" t="s">
        <v>252</v>
      </c>
      <c r="D306" s="41"/>
      <c r="E306" s="41"/>
      <c r="F306" s="41"/>
      <c r="G306" s="41"/>
      <c r="H306" s="41"/>
      <c r="I306" s="41"/>
      <c r="J306" s="43" t="s">
        <v>253</v>
      </c>
      <c r="K306" s="44"/>
    </row>
    <row r="307" spans="1:25" ht="11.85" customHeight="1" x14ac:dyDescent="0.25">
      <c r="A307" s="37" t="s">
        <v>254</v>
      </c>
      <c r="B307" s="40"/>
      <c r="C307" s="41" t="s">
        <v>254</v>
      </c>
      <c r="D307" s="41"/>
      <c r="E307" s="41"/>
      <c r="F307" s="41"/>
      <c r="G307" s="41"/>
      <c r="H307" s="41"/>
      <c r="I307" s="41"/>
      <c r="J307" s="43" t="s">
        <v>255</v>
      </c>
      <c r="K307" s="44"/>
    </row>
    <row r="308" spans="1:25" ht="11.85" customHeight="1" x14ac:dyDescent="0.25">
      <c r="A308" s="37" t="s">
        <v>256</v>
      </c>
      <c r="B308" s="116"/>
      <c r="C308" s="41" t="s">
        <v>256</v>
      </c>
      <c r="D308" s="41"/>
      <c r="E308" s="41"/>
      <c r="F308" s="41"/>
      <c r="G308" s="41"/>
      <c r="H308" s="41"/>
      <c r="I308" s="41"/>
      <c r="J308" s="43" t="s">
        <v>257</v>
      </c>
      <c r="K308" s="44"/>
    </row>
    <row r="309" spans="1:25" ht="11.85" customHeight="1" x14ac:dyDescent="0.25">
      <c r="A309" s="37" t="s">
        <v>258</v>
      </c>
      <c r="B309" s="60"/>
      <c r="C309" s="61" t="s">
        <v>258</v>
      </c>
      <c r="D309" s="61"/>
      <c r="E309" s="61"/>
      <c r="F309" s="61"/>
      <c r="G309" s="61"/>
      <c r="H309" s="61"/>
      <c r="I309" s="61"/>
      <c r="J309" s="143" t="s">
        <v>259</v>
      </c>
      <c r="K309" s="63"/>
    </row>
    <row r="310" spans="1:25" ht="11.85" customHeight="1" x14ac:dyDescent="0.25">
      <c r="A310" s="37" t="s">
        <v>260</v>
      </c>
      <c r="B310" s="40"/>
      <c r="C310" s="41" t="s">
        <v>260</v>
      </c>
      <c r="D310" s="41"/>
      <c r="E310" s="41"/>
      <c r="F310" s="41"/>
      <c r="G310" s="41"/>
      <c r="H310" s="41"/>
      <c r="I310" s="41"/>
      <c r="J310" s="43" t="s">
        <v>261</v>
      </c>
      <c r="K310" s="44"/>
    </row>
    <row r="311" spans="1:25" ht="12" customHeight="1" x14ac:dyDescent="0.25">
      <c r="A311" s="37" t="s">
        <v>262</v>
      </c>
      <c r="B311" s="40"/>
      <c r="C311" s="41" t="s">
        <v>262</v>
      </c>
      <c r="D311" s="41"/>
      <c r="E311" s="41"/>
      <c r="F311" s="41"/>
      <c r="G311" s="41"/>
      <c r="H311" s="41"/>
      <c r="I311" s="41"/>
      <c r="J311" s="58" t="s">
        <v>263</v>
      </c>
      <c r="K311" s="44"/>
    </row>
    <row r="312" spans="1:25" ht="12" customHeight="1" x14ac:dyDescent="0.25">
      <c r="A312" s="37" t="s">
        <v>264</v>
      </c>
      <c r="B312" s="40"/>
      <c r="C312" s="41" t="s">
        <v>264</v>
      </c>
      <c r="D312" s="41"/>
      <c r="E312" s="41"/>
      <c r="F312" s="41"/>
      <c r="G312" s="41"/>
      <c r="H312" s="41"/>
      <c r="I312" s="41"/>
      <c r="J312" s="58" t="s">
        <v>265</v>
      </c>
      <c r="K312" s="44"/>
    </row>
    <row r="313" spans="1:25" ht="12" customHeight="1" x14ac:dyDescent="0.25">
      <c r="A313" s="37" t="s">
        <v>266</v>
      </c>
      <c r="B313" s="40"/>
      <c r="C313" s="41" t="s">
        <v>266</v>
      </c>
      <c r="D313" s="41"/>
      <c r="E313" s="41"/>
      <c r="F313" s="41"/>
      <c r="G313" s="41"/>
      <c r="H313" s="41"/>
      <c r="I313" s="41"/>
      <c r="J313" s="43" t="s">
        <v>267</v>
      </c>
      <c r="K313" s="44"/>
    </row>
    <row r="314" spans="1:25" ht="8.4499999999999993" customHeight="1" x14ac:dyDescent="0.25">
      <c r="A314" s="37" t="s">
        <v>583</v>
      </c>
      <c r="B314" s="40" t="s">
        <v>583</v>
      </c>
      <c r="C314" s="41"/>
      <c r="D314" s="41"/>
      <c r="E314" s="41"/>
      <c r="F314" s="41"/>
      <c r="G314" s="41"/>
      <c r="H314" s="41"/>
      <c r="I314" s="41"/>
      <c r="J314" s="50" t="s">
        <v>584</v>
      </c>
      <c r="K314" s="44"/>
      <c r="O314" s="86"/>
    </row>
    <row r="315" spans="1:25" ht="12" customHeight="1" x14ac:dyDescent="0.25">
      <c r="A315" s="37" t="s">
        <v>585</v>
      </c>
      <c r="B315" s="53"/>
      <c r="C315" s="43" t="s">
        <v>585</v>
      </c>
      <c r="D315" s="3"/>
      <c r="E315" s="3"/>
      <c r="F315" s="133"/>
      <c r="G315" s="133"/>
      <c r="H315" s="133"/>
      <c r="I315" s="133"/>
      <c r="J315" s="133" t="s">
        <v>586</v>
      </c>
      <c r="K315" s="44"/>
      <c r="P315" s="40"/>
      <c r="Q315" s="41"/>
      <c r="R315" s="41"/>
      <c r="S315" s="41"/>
      <c r="T315" s="41"/>
      <c r="U315" s="41"/>
      <c r="V315" s="41"/>
      <c r="W315" s="41"/>
      <c r="X315" s="43"/>
      <c r="Y315" s="87"/>
    </row>
    <row r="316" spans="1:25" ht="12" customHeight="1" x14ac:dyDescent="0.25">
      <c r="A316" s="37" t="s">
        <v>165</v>
      </c>
      <c r="B316" s="40"/>
      <c r="C316" s="41" t="s">
        <v>165</v>
      </c>
      <c r="D316" s="42"/>
      <c r="E316" s="42"/>
      <c r="F316" s="42"/>
      <c r="G316" s="42"/>
      <c r="H316" s="45"/>
      <c r="I316" s="45"/>
      <c r="J316" s="43" t="s">
        <v>166</v>
      </c>
      <c r="K316" s="44"/>
    </row>
    <row r="317" spans="1:25" ht="12" customHeight="1" x14ac:dyDescent="0.25">
      <c r="A317" s="37" t="s">
        <v>155</v>
      </c>
      <c r="B317" s="40" t="s">
        <v>155</v>
      </c>
      <c r="C317" s="41"/>
      <c r="D317" s="42"/>
      <c r="E317" s="42"/>
      <c r="F317" s="42"/>
      <c r="G317" s="42"/>
      <c r="H317" s="42"/>
      <c r="I317" s="42"/>
      <c r="J317" s="50" t="s">
        <v>156</v>
      </c>
      <c r="K317" s="44"/>
    </row>
    <row r="318" spans="1:25" ht="12" customHeight="1" x14ac:dyDescent="0.25">
      <c r="A318" s="37" t="s">
        <v>157</v>
      </c>
      <c r="B318" s="40"/>
      <c r="C318" s="41" t="s">
        <v>157</v>
      </c>
      <c r="D318" s="42"/>
      <c r="E318" s="42"/>
      <c r="F318" s="42"/>
      <c r="G318" s="42"/>
      <c r="H318" s="42"/>
      <c r="I318" s="42"/>
      <c r="J318" s="43" t="s">
        <v>158</v>
      </c>
      <c r="K318" s="44"/>
    </row>
    <row r="319" spans="1:25" x14ac:dyDescent="0.25">
      <c r="A319" s="37" t="s">
        <v>159</v>
      </c>
      <c r="B319" s="40"/>
      <c r="C319" s="41" t="s">
        <v>159</v>
      </c>
      <c r="D319" s="42"/>
      <c r="E319" s="42"/>
      <c r="F319" s="42"/>
      <c r="G319" s="42"/>
      <c r="H319" s="42"/>
      <c r="I319" s="42"/>
      <c r="J319" s="43" t="s">
        <v>160</v>
      </c>
      <c r="K319" s="44"/>
    </row>
    <row r="320" spans="1:25" x14ac:dyDescent="0.25">
      <c r="A320" s="37" t="s">
        <v>609</v>
      </c>
      <c r="B320" s="53"/>
      <c r="C320" s="41" t="s">
        <v>609</v>
      </c>
      <c r="D320" s="41"/>
      <c r="E320" s="41"/>
      <c r="F320" s="41"/>
      <c r="G320" s="41"/>
      <c r="H320" s="41"/>
      <c r="I320" s="41"/>
      <c r="J320" s="43" t="s">
        <v>610</v>
      </c>
      <c r="K320" s="44"/>
    </row>
    <row r="321" spans="1:11" x14ac:dyDescent="0.25">
      <c r="A321" s="37" t="s">
        <v>611</v>
      </c>
      <c r="B321" s="53"/>
      <c r="C321" s="41" t="s">
        <v>611</v>
      </c>
      <c r="D321" s="41"/>
      <c r="E321" s="41"/>
      <c r="F321" s="41"/>
      <c r="G321" s="41"/>
      <c r="H321" s="41"/>
      <c r="I321" s="41"/>
      <c r="J321" s="43" t="s">
        <v>612</v>
      </c>
      <c r="K321" s="44"/>
    </row>
    <row r="322" spans="1:11" ht="12" customHeight="1" x14ac:dyDescent="0.25">
      <c r="A322" s="37" t="s">
        <v>613</v>
      </c>
      <c r="B322" s="40"/>
      <c r="C322" s="41" t="s">
        <v>613</v>
      </c>
      <c r="D322" s="41"/>
      <c r="E322" s="41"/>
      <c r="F322" s="41"/>
      <c r="G322" s="41"/>
      <c r="H322" s="41"/>
      <c r="I322" s="41"/>
      <c r="J322" s="43" t="s">
        <v>614</v>
      </c>
      <c r="K322" s="44"/>
    </row>
    <row r="323" spans="1:11" ht="12" customHeight="1" x14ac:dyDescent="0.25">
      <c r="A323" s="37" t="s">
        <v>273</v>
      </c>
      <c r="B323" s="40" t="s">
        <v>273</v>
      </c>
      <c r="C323" s="41"/>
      <c r="D323" s="41"/>
      <c r="E323" s="41"/>
      <c r="F323" s="41"/>
      <c r="G323" s="41"/>
      <c r="H323" s="41"/>
      <c r="I323" s="41"/>
      <c r="J323" s="50" t="s">
        <v>274</v>
      </c>
      <c r="K323" s="44"/>
    </row>
    <row r="324" spans="1:11" ht="12" customHeight="1" x14ac:dyDescent="0.25">
      <c r="A324" s="37" t="s">
        <v>275</v>
      </c>
      <c r="B324" s="116"/>
      <c r="C324" s="41" t="s">
        <v>275</v>
      </c>
      <c r="D324" s="41"/>
      <c r="E324" s="41"/>
      <c r="F324" s="41"/>
      <c r="G324" s="41"/>
      <c r="H324" s="41"/>
      <c r="I324" s="41"/>
      <c r="J324" s="43" t="s">
        <v>276</v>
      </c>
      <c r="K324" s="44"/>
    </row>
    <row r="325" spans="1:11" ht="12" customHeight="1" x14ac:dyDescent="0.25">
      <c r="A325" s="37" t="s">
        <v>277</v>
      </c>
      <c r="B325" s="53"/>
      <c r="C325" s="41" t="s">
        <v>277</v>
      </c>
      <c r="D325" s="41"/>
      <c r="E325" s="41"/>
      <c r="F325" s="41"/>
      <c r="G325" s="41"/>
      <c r="H325" s="41"/>
      <c r="I325" s="41"/>
      <c r="J325" s="43" t="s">
        <v>278</v>
      </c>
      <c r="K325" s="44"/>
    </row>
    <row r="326" spans="1:11" x14ac:dyDescent="0.25">
      <c r="A326" s="37" t="s">
        <v>279</v>
      </c>
      <c r="B326" s="118"/>
      <c r="C326" s="41" t="s">
        <v>279</v>
      </c>
      <c r="D326" s="41"/>
      <c r="E326" s="41"/>
      <c r="F326" s="41"/>
      <c r="G326" s="41"/>
      <c r="H326" s="41"/>
      <c r="I326" s="41"/>
      <c r="J326" s="43" t="s">
        <v>280</v>
      </c>
      <c r="K326" s="48"/>
    </row>
    <row r="327" spans="1:11" x14ac:dyDescent="0.25">
      <c r="A327" s="37" t="s">
        <v>281</v>
      </c>
      <c r="B327" s="115"/>
      <c r="C327" s="61" t="s">
        <v>281</v>
      </c>
      <c r="D327" s="61"/>
      <c r="E327" s="61"/>
      <c r="F327" s="61"/>
      <c r="G327" s="61"/>
      <c r="H327" s="61"/>
      <c r="I327" s="61"/>
      <c r="J327" s="153" t="s">
        <v>282</v>
      </c>
      <c r="K327" s="63"/>
    </row>
    <row r="328" spans="1:11" x14ac:dyDescent="0.25">
      <c r="A328" s="37" t="s">
        <v>283</v>
      </c>
      <c r="B328" s="53"/>
      <c r="C328" s="118" t="s">
        <v>283</v>
      </c>
      <c r="D328" s="118"/>
      <c r="E328" s="118"/>
      <c r="F328" s="118"/>
      <c r="G328" s="118"/>
      <c r="H328" s="118"/>
      <c r="I328" s="118"/>
      <c r="J328" s="157" t="s">
        <v>284</v>
      </c>
      <c r="K328" s="44"/>
    </row>
    <row r="329" spans="1:11" x14ac:dyDescent="0.25">
      <c r="A329" s="37" t="s">
        <v>285</v>
      </c>
      <c r="B329" s="53"/>
      <c r="C329" s="41" t="s">
        <v>285</v>
      </c>
      <c r="D329" s="41"/>
      <c r="E329" s="41"/>
      <c r="F329" s="41"/>
      <c r="G329" s="41"/>
      <c r="H329" s="41"/>
      <c r="I329" s="41"/>
      <c r="J329" s="88" t="s">
        <v>286</v>
      </c>
      <c r="K329" s="44"/>
    </row>
    <row r="330" spans="1:11" x14ac:dyDescent="0.25">
      <c r="A330" s="37" t="s">
        <v>287</v>
      </c>
      <c r="B330" s="53"/>
      <c r="C330" s="41" t="s">
        <v>287</v>
      </c>
      <c r="D330" s="41"/>
      <c r="E330" s="41"/>
      <c r="F330" s="41"/>
      <c r="G330" s="41"/>
      <c r="H330" s="41"/>
      <c r="I330" s="41"/>
      <c r="J330" s="88" t="s">
        <v>288</v>
      </c>
      <c r="K330" s="48"/>
    </row>
    <row r="331" spans="1:11" ht="12" customHeight="1" x14ac:dyDescent="0.25">
      <c r="A331" s="37" t="s">
        <v>289</v>
      </c>
      <c r="B331" s="115"/>
      <c r="C331" s="61" t="s">
        <v>289</v>
      </c>
      <c r="D331" s="61"/>
      <c r="E331" s="61"/>
      <c r="F331" s="61"/>
      <c r="G331" s="61"/>
      <c r="H331" s="61"/>
      <c r="I331" s="61"/>
      <c r="J331" s="143" t="s">
        <v>290</v>
      </c>
      <c r="K331" s="44"/>
    </row>
    <row r="332" spans="1:11" ht="12" customHeight="1" x14ac:dyDescent="0.25">
      <c r="A332" s="37" t="s">
        <v>289</v>
      </c>
      <c r="B332" s="53"/>
      <c r="C332" s="41" t="s">
        <v>289</v>
      </c>
      <c r="D332" s="41"/>
      <c r="E332" s="41"/>
      <c r="F332" s="41"/>
      <c r="G332" s="41"/>
      <c r="H332" s="41"/>
      <c r="I332" s="41"/>
      <c r="J332" s="43" t="s">
        <v>291</v>
      </c>
      <c r="K332" s="44"/>
    </row>
    <row r="333" spans="1:11" ht="12" customHeight="1" x14ac:dyDescent="0.25">
      <c r="A333" s="37" t="s">
        <v>289</v>
      </c>
      <c r="B333" s="53"/>
      <c r="C333" s="41" t="s">
        <v>289</v>
      </c>
      <c r="D333" s="41"/>
      <c r="E333" s="41"/>
      <c r="F333" s="41"/>
      <c r="G333" s="41"/>
      <c r="H333" s="41"/>
      <c r="I333" s="41"/>
      <c r="J333" s="43" t="s">
        <v>292</v>
      </c>
      <c r="K333" s="44"/>
    </row>
    <row r="334" spans="1:11" ht="12" customHeight="1" x14ac:dyDescent="0.25">
      <c r="A334" s="37" t="s">
        <v>169</v>
      </c>
      <c r="B334" s="40" t="s">
        <v>169</v>
      </c>
      <c r="C334" s="41"/>
      <c r="D334" s="42"/>
      <c r="E334" s="42"/>
      <c r="F334" s="42"/>
      <c r="G334" s="42"/>
      <c r="H334" s="45"/>
      <c r="I334" s="45"/>
      <c r="J334" s="50" t="s">
        <v>170</v>
      </c>
      <c r="K334" s="44"/>
    </row>
    <row r="335" spans="1:11" ht="12" customHeight="1" x14ac:dyDescent="0.25">
      <c r="A335" s="37" t="s">
        <v>171</v>
      </c>
      <c r="B335" s="40"/>
      <c r="C335" s="41" t="s">
        <v>171</v>
      </c>
      <c r="D335" s="45"/>
      <c r="E335" s="45"/>
      <c r="F335" s="45"/>
      <c r="G335" s="45"/>
      <c r="H335" s="45"/>
      <c r="I335" s="45"/>
      <c r="J335" s="43" t="s">
        <v>172</v>
      </c>
      <c r="K335" s="44"/>
    </row>
    <row r="336" spans="1:11" ht="12" customHeight="1" x14ac:dyDescent="0.25">
      <c r="A336" s="37" t="s">
        <v>173</v>
      </c>
      <c r="B336" s="40"/>
      <c r="C336" s="41" t="s">
        <v>173</v>
      </c>
      <c r="D336" s="45"/>
      <c r="E336" s="45"/>
      <c r="F336" s="45"/>
      <c r="G336" s="45"/>
      <c r="H336" s="45"/>
      <c r="I336" s="45"/>
      <c r="J336" s="43" t="s">
        <v>174</v>
      </c>
      <c r="K336" s="44"/>
    </row>
    <row r="337" spans="1:11" ht="12" customHeight="1" x14ac:dyDescent="0.25">
      <c r="A337" s="37" t="s">
        <v>175</v>
      </c>
      <c r="B337" s="40"/>
      <c r="C337" s="41" t="s">
        <v>175</v>
      </c>
      <c r="D337" s="45"/>
      <c r="E337" s="45"/>
      <c r="F337" s="45"/>
      <c r="G337" s="45"/>
      <c r="H337" s="45"/>
      <c r="I337" s="45"/>
      <c r="J337" s="43" t="s">
        <v>176</v>
      </c>
      <c r="K337" s="44"/>
    </row>
    <row r="338" spans="1:11" ht="12" customHeight="1" x14ac:dyDescent="0.25">
      <c r="A338" s="37" t="s">
        <v>177</v>
      </c>
      <c r="B338" s="40"/>
      <c r="C338" s="41" t="s">
        <v>177</v>
      </c>
      <c r="D338" s="45"/>
      <c r="E338" s="45"/>
      <c r="F338" s="45"/>
      <c r="G338" s="45"/>
      <c r="H338" s="45"/>
      <c r="I338" s="45"/>
      <c r="J338" s="43" t="s">
        <v>178</v>
      </c>
      <c r="K338" s="44"/>
    </row>
    <row r="339" spans="1:11" ht="12" customHeight="1" x14ac:dyDescent="0.25">
      <c r="A339" s="37" t="s">
        <v>179</v>
      </c>
      <c r="B339" s="40"/>
      <c r="C339" s="41" t="s">
        <v>179</v>
      </c>
      <c r="D339" s="51"/>
      <c r="E339" s="51"/>
      <c r="F339" s="51"/>
      <c r="G339" s="51"/>
      <c r="H339" s="51"/>
      <c r="I339" s="51"/>
      <c r="J339" s="43" t="s">
        <v>180</v>
      </c>
      <c r="K339" s="52"/>
    </row>
    <row r="340" spans="1:11" ht="12" customHeight="1" x14ac:dyDescent="0.25">
      <c r="A340" s="37" t="s">
        <v>181</v>
      </c>
      <c r="B340" s="40"/>
      <c r="C340" s="41" t="s">
        <v>181</v>
      </c>
      <c r="D340" s="45"/>
      <c r="E340" s="45"/>
      <c r="F340" s="45"/>
      <c r="G340" s="45"/>
      <c r="H340" s="45"/>
      <c r="I340" s="45"/>
      <c r="J340" s="43" t="s">
        <v>182</v>
      </c>
      <c r="K340" s="44"/>
    </row>
    <row r="341" spans="1:11" ht="12" customHeight="1" x14ac:dyDescent="0.25">
      <c r="A341" s="37" t="s">
        <v>183</v>
      </c>
      <c r="B341" s="40"/>
      <c r="C341" s="41" t="s">
        <v>183</v>
      </c>
      <c r="D341" s="45"/>
      <c r="E341" s="45"/>
      <c r="F341" s="45"/>
      <c r="G341" s="45"/>
      <c r="H341" s="45"/>
      <c r="I341" s="45"/>
      <c r="J341" s="43" t="s">
        <v>184</v>
      </c>
      <c r="K341" s="44"/>
    </row>
    <row r="342" spans="1:11" ht="12" customHeight="1" x14ac:dyDescent="0.25">
      <c r="A342" s="37" t="s">
        <v>185</v>
      </c>
      <c r="B342" s="40"/>
      <c r="C342" s="41" t="s">
        <v>185</v>
      </c>
      <c r="D342" s="45"/>
      <c r="E342" s="45"/>
      <c r="F342" s="45"/>
      <c r="G342" s="45"/>
      <c r="H342" s="45"/>
      <c r="I342" s="45"/>
      <c r="J342" s="43" t="s">
        <v>186</v>
      </c>
      <c r="K342" s="44"/>
    </row>
    <row r="343" spans="1:11" ht="12" customHeight="1" x14ac:dyDescent="0.25">
      <c r="A343" s="37" t="s">
        <v>187</v>
      </c>
      <c r="B343" s="89"/>
      <c r="C343" s="90" t="s">
        <v>187</v>
      </c>
      <c r="D343" s="127"/>
      <c r="E343" s="127"/>
      <c r="F343" s="127"/>
      <c r="G343" s="127"/>
      <c r="H343" s="127"/>
      <c r="I343" s="127"/>
      <c r="J343" s="91" t="s">
        <v>188</v>
      </c>
      <c r="K343" s="92"/>
    </row>
    <row r="344" spans="1:11" ht="12" customHeight="1" x14ac:dyDescent="0.25">
      <c r="A344" s="37" t="s">
        <v>340</v>
      </c>
      <c r="B344" s="40" t="s">
        <v>340</v>
      </c>
      <c r="C344" s="41"/>
      <c r="D344" s="41"/>
      <c r="E344" s="41"/>
      <c r="F344" s="41"/>
      <c r="G344" s="41"/>
      <c r="H344" s="41"/>
      <c r="I344" s="41"/>
      <c r="J344" s="155" t="s">
        <v>341</v>
      </c>
      <c r="K344" s="118"/>
    </row>
    <row r="345" spans="1:11" ht="12" customHeight="1" x14ac:dyDescent="0.25">
      <c r="A345" s="37" t="s">
        <v>342</v>
      </c>
      <c r="B345" s="53"/>
      <c r="C345" s="41" t="s">
        <v>342</v>
      </c>
      <c r="D345" s="41"/>
      <c r="E345" s="41"/>
      <c r="F345" s="41"/>
      <c r="G345" s="134"/>
      <c r="H345" s="134"/>
      <c r="I345" s="134"/>
      <c r="J345" s="150" t="s">
        <v>343</v>
      </c>
      <c r="K345" s="118"/>
    </row>
    <row r="346" spans="1:11" ht="12" customHeight="1" x14ac:dyDescent="0.25">
      <c r="A346" s="37" t="s">
        <v>344</v>
      </c>
      <c r="B346" s="55"/>
      <c r="C346" s="41" t="s">
        <v>344</v>
      </c>
      <c r="D346" s="41"/>
      <c r="E346" s="41"/>
      <c r="F346" s="41"/>
      <c r="G346" s="41"/>
      <c r="H346" s="41"/>
      <c r="I346" s="41"/>
      <c r="J346" s="140" t="s">
        <v>345</v>
      </c>
      <c r="K346" s="118"/>
    </row>
    <row r="347" spans="1:11" ht="13.35" customHeight="1" x14ac:dyDescent="0.25">
      <c r="A347" s="37" t="s">
        <v>346</v>
      </c>
      <c r="B347" s="55"/>
      <c r="C347" s="41" t="s">
        <v>346</v>
      </c>
      <c r="D347" s="41"/>
      <c r="E347" s="41"/>
      <c r="F347" s="41"/>
      <c r="G347" s="41"/>
      <c r="H347" s="41"/>
      <c r="I347" s="41"/>
      <c r="J347" s="140" t="s">
        <v>347</v>
      </c>
      <c r="K347" s="118"/>
    </row>
    <row r="348" spans="1:11" ht="13.35" customHeight="1" x14ac:dyDescent="0.25">
      <c r="A348" s="37" t="s">
        <v>348</v>
      </c>
      <c r="B348" s="55"/>
      <c r="C348" s="41" t="s">
        <v>348</v>
      </c>
      <c r="D348" s="41"/>
      <c r="E348" s="41"/>
      <c r="F348" s="41"/>
      <c r="G348" s="41"/>
      <c r="H348" s="41"/>
      <c r="I348" s="41"/>
      <c r="J348" s="140" t="s">
        <v>349</v>
      </c>
      <c r="K348" s="118"/>
    </row>
    <row r="349" spans="1:11" ht="12" customHeight="1" x14ac:dyDescent="0.25">
      <c r="A349" s="37" t="s">
        <v>350</v>
      </c>
      <c r="B349" s="53"/>
      <c r="C349" s="41" t="s">
        <v>350</v>
      </c>
      <c r="D349" s="41"/>
      <c r="E349" s="41"/>
      <c r="F349" s="41"/>
      <c r="G349" s="41"/>
      <c r="H349" s="41"/>
      <c r="I349" s="41"/>
      <c r="J349" s="140" t="s">
        <v>351</v>
      </c>
      <c r="K349" s="118"/>
    </row>
    <row r="350" spans="1:11" ht="12" customHeight="1" x14ac:dyDescent="0.25">
      <c r="A350" s="37" t="s">
        <v>352</v>
      </c>
      <c r="B350" s="53"/>
      <c r="C350" s="41" t="s">
        <v>352</v>
      </c>
      <c r="D350" s="41"/>
      <c r="E350" s="41"/>
      <c r="F350" s="41"/>
      <c r="G350" s="41"/>
      <c r="H350" s="41"/>
      <c r="I350" s="41"/>
      <c r="J350" s="140" t="s">
        <v>353</v>
      </c>
      <c r="K350" s="118"/>
    </row>
    <row r="351" spans="1:11" ht="12" customHeight="1" x14ac:dyDescent="0.25">
      <c r="A351" s="37" t="s">
        <v>354</v>
      </c>
      <c r="B351" s="53"/>
      <c r="C351" s="41" t="s">
        <v>354</v>
      </c>
      <c r="D351" s="41"/>
      <c r="E351" s="41"/>
      <c r="F351" s="41"/>
      <c r="G351" s="41"/>
      <c r="H351" s="41"/>
      <c r="I351" s="41"/>
      <c r="J351" s="140" t="s">
        <v>355</v>
      </c>
      <c r="K351" s="118"/>
    </row>
    <row r="352" spans="1:11" ht="12" customHeight="1" x14ac:dyDescent="0.25">
      <c r="A352" s="37" t="s">
        <v>163</v>
      </c>
      <c r="B352" s="40"/>
      <c r="C352" s="41" t="s">
        <v>163</v>
      </c>
      <c r="D352" s="42"/>
      <c r="E352" s="42"/>
      <c r="F352" s="42"/>
      <c r="G352" s="42"/>
      <c r="H352" s="41"/>
      <c r="I352" s="41"/>
      <c r="J352" s="140" t="s">
        <v>164</v>
      </c>
      <c r="K352" s="118"/>
    </row>
    <row r="353" spans="1:11" ht="12" customHeight="1" x14ac:dyDescent="0.25">
      <c r="A353" s="37" t="s">
        <v>492</v>
      </c>
      <c r="B353" s="119" t="s">
        <v>492</v>
      </c>
      <c r="C353" s="124"/>
      <c r="D353" s="124"/>
      <c r="E353" s="124"/>
      <c r="F353" s="124"/>
      <c r="G353" s="124"/>
      <c r="H353" s="135"/>
      <c r="I353" s="124"/>
      <c r="J353" s="146" t="s">
        <v>493</v>
      </c>
      <c r="K353" s="158"/>
    </row>
    <row r="354" spans="1:11" ht="12" customHeight="1" x14ac:dyDescent="0.25">
      <c r="A354" s="37" t="s">
        <v>494</v>
      </c>
      <c r="B354" s="53"/>
      <c r="C354" s="41" t="s">
        <v>494</v>
      </c>
      <c r="D354" s="41"/>
      <c r="E354" s="41"/>
      <c r="F354" s="41"/>
      <c r="G354" s="41"/>
      <c r="H354" s="41"/>
      <c r="I354" s="41"/>
      <c r="J354" s="152" t="s">
        <v>495</v>
      </c>
      <c r="K354" s="118"/>
    </row>
    <row r="355" spans="1:11" ht="12" customHeight="1" x14ac:dyDescent="0.25">
      <c r="A355" s="37" t="s">
        <v>496</v>
      </c>
      <c r="B355" s="53"/>
      <c r="C355" s="41" t="s">
        <v>496</v>
      </c>
      <c r="D355" s="41"/>
      <c r="E355" s="41"/>
      <c r="F355" s="41"/>
      <c r="G355" s="41"/>
      <c r="H355" s="118"/>
      <c r="I355" s="41"/>
      <c r="J355" s="152" t="s">
        <v>497</v>
      </c>
      <c r="K355" s="118"/>
    </row>
    <row r="356" spans="1:11" ht="12" customHeight="1" x14ac:dyDescent="0.25">
      <c r="A356" s="37" t="s">
        <v>498</v>
      </c>
      <c r="B356" s="53"/>
      <c r="C356" s="46" t="s">
        <v>498</v>
      </c>
      <c r="D356" s="46"/>
      <c r="E356" s="46"/>
      <c r="F356" s="46"/>
      <c r="G356" s="46"/>
      <c r="H356" s="46"/>
      <c r="I356" s="46"/>
      <c r="J356" s="145" t="s">
        <v>499</v>
      </c>
      <c r="K356" s="118"/>
    </row>
    <row r="357" spans="1:11" ht="12" customHeight="1" x14ac:dyDescent="0.25">
      <c r="A357" s="37" t="s">
        <v>500</v>
      </c>
      <c r="B357" s="121"/>
      <c r="C357" s="41" t="s">
        <v>500</v>
      </c>
      <c r="D357" s="41"/>
      <c r="E357" s="118"/>
      <c r="F357" s="41"/>
      <c r="G357" s="118"/>
      <c r="H357" s="41"/>
      <c r="I357" s="41"/>
      <c r="J357" s="148" t="s">
        <v>501</v>
      </c>
      <c r="K357" s="118"/>
    </row>
    <row r="358" spans="1:11" ht="12" customHeight="1" x14ac:dyDescent="0.25">
      <c r="A358" s="37" t="s">
        <v>502</v>
      </c>
      <c r="B358" s="114"/>
      <c r="C358" s="90" t="s">
        <v>502</v>
      </c>
      <c r="D358" s="90"/>
      <c r="E358" s="131"/>
      <c r="F358" s="90"/>
      <c r="G358" s="90"/>
      <c r="H358" s="90"/>
      <c r="I358" s="90"/>
      <c r="J358" s="142" t="s">
        <v>503</v>
      </c>
      <c r="K358" s="118"/>
    </row>
  </sheetData>
  <autoFilter ref="A8:K8" xr:uid="{B54495C6-9D3F-4FF6-BB74-2593CE81D829}">
    <sortState xmlns:xlrd2="http://schemas.microsoft.com/office/spreadsheetml/2017/richdata2" ref="A9:K358">
      <sortCondition ref="A8"/>
    </sortState>
  </autoFilter>
  <mergeCells count="3">
    <mergeCell ref="B2:J2"/>
    <mergeCell ref="B4:J4"/>
    <mergeCell ref="B5:J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zoomScale="63" zoomScaleNormal="80" workbookViewId="0">
      <selection activeCell="A2" sqref="A2:C5"/>
    </sheetView>
  </sheetViews>
  <sheetFormatPr defaultRowHeight="15" x14ac:dyDescent="0.25"/>
  <cols>
    <col min="1" max="1" width="24.85546875" customWidth="1"/>
    <col min="2" max="2" width="76.5703125" customWidth="1"/>
    <col min="3" max="3" width="92.140625" style="14" customWidth="1"/>
    <col min="4" max="4" width="73.42578125" customWidth="1"/>
    <col min="5" max="5" width="78.5703125" customWidth="1"/>
  </cols>
  <sheetData>
    <row r="1" spans="1:4" ht="60" customHeight="1" x14ac:dyDescent="0.25">
      <c r="A1" s="18" t="s">
        <v>17</v>
      </c>
      <c r="B1" s="18" t="s">
        <v>18</v>
      </c>
      <c r="C1" s="18" t="s">
        <v>19</v>
      </c>
    </row>
    <row r="2" spans="1:4" ht="105.6" customHeight="1" x14ac:dyDescent="0.25">
      <c r="A2" s="23" t="s">
        <v>20</v>
      </c>
      <c r="B2" s="25" t="s">
        <v>21</v>
      </c>
      <c r="C2" s="25" t="s">
        <v>22</v>
      </c>
    </row>
    <row r="3" spans="1:4" ht="105.6" customHeight="1" x14ac:dyDescent="0.25">
      <c r="A3" s="23" t="s">
        <v>23</v>
      </c>
      <c r="B3" s="25" t="s">
        <v>24</v>
      </c>
      <c r="C3" s="25" t="s">
        <v>25</v>
      </c>
    </row>
    <row r="4" spans="1:4" ht="105.6" customHeight="1" x14ac:dyDescent="0.25">
      <c r="A4" s="23" t="s">
        <v>26</v>
      </c>
      <c r="B4" s="25" t="s">
        <v>27</v>
      </c>
      <c r="C4" s="25" t="s">
        <v>28</v>
      </c>
    </row>
    <row r="5" spans="1:4" ht="105.6" customHeight="1" x14ac:dyDescent="0.25">
      <c r="A5" s="24" t="s">
        <v>29</v>
      </c>
      <c r="B5" s="25" t="s">
        <v>30</v>
      </c>
      <c r="C5" s="25" t="s">
        <v>31</v>
      </c>
    </row>
    <row r="6" spans="1:4" ht="45.6" customHeight="1" x14ac:dyDescent="0.25">
      <c r="A6" s="15"/>
    </row>
    <row r="7" spans="1:4" ht="32.450000000000003" customHeight="1" x14ac:dyDescent="0.25">
      <c r="A7" s="15"/>
      <c r="C7" s="19"/>
      <c r="D7" s="16"/>
    </row>
    <row r="8" spans="1:4" ht="72.95" customHeight="1" x14ac:dyDescent="0.25">
      <c r="A8" s="15"/>
      <c r="C8" s="16"/>
      <c r="D8" s="20"/>
    </row>
    <row r="9" spans="1:4" ht="54.6" customHeight="1" x14ac:dyDescent="0.25">
      <c r="A9" s="15"/>
      <c r="C9" s="16"/>
      <c r="D9" s="20"/>
    </row>
    <row r="10" spans="1:4" ht="45.6" customHeight="1" x14ac:dyDescent="0.25">
      <c r="A10" s="15"/>
      <c r="C10" s="16"/>
      <c r="D10" s="20"/>
    </row>
    <row r="11" spans="1:4" ht="45.6" customHeight="1" x14ac:dyDescent="0.25">
      <c r="A11" s="15"/>
      <c r="C11" s="20"/>
      <c r="D11" s="20"/>
    </row>
    <row r="12" spans="1:4" ht="45.6" customHeight="1" x14ac:dyDescent="0.25">
      <c r="A12" s="15"/>
      <c r="C12" s="20"/>
      <c r="D12" s="20"/>
    </row>
    <row r="13" spans="1:4" ht="45.6" customHeight="1" x14ac:dyDescent="0.25">
      <c r="A13" s="17"/>
      <c r="B13" s="16"/>
      <c r="C13" s="20"/>
      <c r="D13" s="20"/>
    </row>
    <row r="14" spans="1:4" ht="45.6" customHeight="1" x14ac:dyDescent="0.25">
      <c r="A14" s="15"/>
      <c r="B14" s="16"/>
      <c r="C14" s="20"/>
      <c r="D14" s="20"/>
    </row>
    <row r="15" spans="1:4" ht="45.6" customHeight="1" x14ac:dyDescent="0.25">
      <c r="A15" s="15"/>
      <c r="B15" s="16"/>
      <c r="C15" s="20"/>
      <c r="D15" s="20"/>
    </row>
    <row r="16" spans="1:4" ht="45.6" customHeight="1" x14ac:dyDescent="0.25">
      <c r="A16" s="15"/>
      <c r="B16" s="16"/>
      <c r="C16" s="20"/>
      <c r="D16" s="20"/>
    </row>
    <row r="17" spans="3:4" ht="45.6" customHeight="1" x14ac:dyDescent="0.25">
      <c r="C17" s="20"/>
      <c r="D17" s="20"/>
    </row>
    <row r="18" spans="3:4" ht="45.6" customHeight="1" x14ac:dyDescent="0.25">
      <c r="C18" s="16"/>
      <c r="D18" s="20"/>
    </row>
    <row r="19" spans="3:4" ht="45.6" customHeight="1" x14ac:dyDescent="0.25">
      <c r="C19" s="16"/>
      <c r="D19" s="20"/>
    </row>
    <row r="20" spans="3:4" ht="45.6" customHeight="1" x14ac:dyDescent="0.25">
      <c r="C20" s="16"/>
      <c r="D20" s="2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6"/>
  <sheetViews>
    <sheetView zoomScale="90" zoomScaleNormal="90" workbookViewId="0">
      <selection activeCell="B4" sqref="B4"/>
    </sheetView>
  </sheetViews>
  <sheetFormatPr defaultRowHeight="15" x14ac:dyDescent="0.25"/>
  <cols>
    <col min="1" max="1" width="5.28515625" customWidth="1"/>
  </cols>
  <sheetData>
    <row r="1" spans="1:2" ht="15.75" x14ac:dyDescent="0.25">
      <c r="A1" s="21" t="s">
        <v>32</v>
      </c>
    </row>
    <row r="2" spans="1:2" x14ac:dyDescent="0.25">
      <c r="A2" s="22">
        <v>1</v>
      </c>
      <c r="B2" t="s">
        <v>33</v>
      </c>
    </row>
    <row r="3" spans="1:2" x14ac:dyDescent="0.25">
      <c r="A3" s="22">
        <v>2</v>
      </c>
      <c r="B3" t="s">
        <v>34</v>
      </c>
    </row>
    <row r="4" spans="1:2" x14ac:dyDescent="0.25">
      <c r="A4" s="22">
        <v>3</v>
      </c>
      <c r="B4" t="s">
        <v>35</v>
      </c>
    </row>
    <row r="5" spans="1:2" x14ac:dyDescent="0.25">
      <c r="A5" s="22">
        <v>4</v>
      </c>
      <c r="B5" t="s">
        <v>36</v>
      </c>
    </row>
    <row r="6" spans="1:2" x14ac:dyDescent="0.25">
      <c r="A6" s="22">
        <v>5</v>
      </c>
      <c r="B6" t="s">
        <v>37</v>
      </c>
    </row>
    <row r="10" spans="1:2" ht="15.75" x14ac:dyDescent="0.25">
      <c r="A10" s="21" t="s">
        <v>38</v>
      </c>
    </row>
    <row r="12" spans="1:2" x14ac:dyDescent="0.25">
      <c r="A12" t="s">
        <v>39</v>
      </c>
      <c r="B12" t="s">
        <v>40</v>
      </c>
    </row>
    <row r="13" spans="1:2" x14ac:dyDescent="0.25">
      <c r="A13" t="s">
        <v>41</v>
      </c>
      <c r="B13" t="s">
        <v>42</v>
      </c>
    </row>
    <row r="14" spans="1:2" x14ac:dyDescent="0.25">
      <c r="A14" t="s">
        <v>43</v>
      </c>
      <c r="B14" t="s">
        <v>44</v>
      </c>
    </row>
    <row r="15" spans="1:2" x14ac:dyDescent="0.25">
      <c r="A15" t="s">
        <v>45</v>
      </c>
      <c r="B15" t="s">
        <v>46</v>
      </c>
    </row>
    <row r="16" spans="1:2" x14ac:dyDescent="0.25">
      <c r="A16" t="s">
        <v>47</v>
      </c>
      <c r="B16" t="s">
        <v>48</v>
      </c>
    </row>
    <row r="17" spans="1:2" x14ac:dyDescent="0.25">
      <c r="A17" t="s">
        <v>49</v>
      </c>
      <c r="B17" t="s">
        <v>50</v>
      </c>
    </row>
    <row r="18" spans="1:2" x14ac:dyDescent="0.25">
      <c r="A18" t="s">
        <v>51</v>
      </c>
      <c r="B18" t="s">
        <v>52</v>
      </c>
    </row>
    <row r="19" spans="1:2" x14ac:dyDescent="0.25">
      <c r="A19" t="s">
        <v>53</v>
      </c>
      <c r="B19" t="s">
        <v>54</v>
      </c>
    </row>
    <row r="20" spans="1:2" x14ac:dyDescent="0.25">
      <c r="A20" t="s">
        <v>55</v>
      </c>
      <c r="B20" t="s">
        <v>56</v>
      </c>
    </row>
    <row r="21" spans="1:2" x14ac:dyDescent="0.25">
      <c r="A21" t="s">
        <v>57</v>
      </c>
      <c r="B21" t="s">
        <v>58</v>
      </c>
    </row>
    <row r="22" spans="1:2" x14ac:dyDescent="0.25">
      <c r="A22" t="s">
        <v>59</v>
      </c>
      <c r="B22" t="s">
        <v>60</v>
      </c>
    </row>
    <row r="23" spans="1:2" x14ac:dyDescent="0.25">
      <c r="A23" t="s">
        <v>61</v>
      </c>
      <c r="B23" t="s">
        <v>62</v>
      </c>
    </row>
    <row r="24" spans="1:2" x14ac:dyDescent="0.25">
      <c r="A24" t="s">
        <v>63</v>
      </c>
      <c r="B24" t="s">
        <v>64</v>
      </c>
    </row>
    <row r="25" spans="1:2" x14ac:dyDescent="0.25">
      <c r="A25" t="s">
        <v>65</v>
      </c>
      <c r="B25" t="s">
        <v>66</v>
      </c>
    </row>
    <row r="26" spans="1:2" x14ac:dyDescent="0.25">
      <c r="A26" t="s">
        <v>67</v>
      </c>
      <c r="B26" t="s">
        <v>68</v>
      </c>
    </row>
    <row r="27" spans="1:2" x14ac:dyDescent="0.25">
      <c r="A27" t="s">
        <v>69</v>
      </c>
      <c r="B27" t="s">
        <v>70</v>
      </c>
    </row>
    <row r="28" spans="1:2" x14ac:dyDescent="0.25">
      <c r="A28" t="s">
        <v>71</v>
      </c>
      <c r="B28" t="s">
        <v>72</v>
      </c>
    </row>
    <row r="29" spans="1:2" x14ac:dyDescent="0.25">
      <c r="A29" t="s">
        <v>73</v>
      </c>
      <c r="B29" t="s">
        <v>74</v>
      </c>
    </row>
    <row r="30" spans="1:2" x14ac:dyDescent="0.25">
      <c r="A30" t="s">
        <v>75</v>
      </c>
      <c r="B30" t="s">
        <v>76</v>
      </c>
    </row>
    <row r="31" spans="1:2" x14ac:dyDescent="0.25">
      <c r="A31" t="s">
        <v>77</v>
      </c>
      <c r="B31" t="s">
        <v>78</v>
      </c>
    </row>
    <row r="32" spans="1:2" x14ac:dyDescent="0.25">
      <c r="A32" t="s">
        <v>79</v>
      </c>
      <c r="B32" t="s">
        <v>80</v>
      </c>
    </row>
    <row r="33" spans="1:2" x14ac:dyDescent="0.25">
      <c r="A33" t="s">
        <v>81</v>
      </c>
      <c r="B33" t="s">
        <v>82</v>
      </c>
    </row>
    <row r="34" spans="1:2" x14ac:dyDescent="0.25">
      <c r="A34" t="s">
        <v>83</v>
      </c>
      <c r="B34" t="s">
        <v>84</v>
      </c>
    </row>
    <row r="35" spans="1:2" x14ac:dyDescent="0.25">
      <c r="A35" t="s">
        <v>85</v>
      </c>
      <c r="B35" t="s">
        <v>86</v>
      </c>
    </row>
    <row r="36" spans="1:2" x14ac:dyDescent="0.25">
      <c r="A36" t="s">
        <v>87</v>
      </c>
      <c r="B36" t="s">
        <v>88</v>
      </c>
    </row>
    <row r="37" spans="1:2" x14ac:dyDescent="0.25">
      <c r="A37" t="s">
        <v>89</v>
      </c>
      <c r="B37" t="s">
        <v>90</v>
      </c>
    </row>
    <row r="38" spans="1:2" x14ac:dyDescent="0.25">
      <c r="A38" t="s">
        <v>91</v>
      </c>
      <c r="B38" t="s">
        <v>92</v>
      </c>
    </row>
    <row r="39" spans="1:2" x14ac:dyDescent="0.25">
      <c r="A39" t="s">
        <v>93</v>
      </c>
      <c r="B39" t="s">
        <v>94</v>
      </c>
    </row>
    <row r="40" spans="1:2" x14ac:dyDescent="0.25">
      <c r="A40" t="s">
        <v>95</v>
      </c>
      <c r="B40" t="s">
        <v>96</v>
      </c>
    </row>
    <row r="41" spans="1:2" x14ac:dyDescent="0.25">
      <c r="A41" t="s">
        <v>97</v>
      </c>
      <c r="B41" t="s">
        <v>98</v>
      </c>
    </row>
    <row r="42" spans="1:2" x14ac:dyDescent="0.25">
      <c r="A42" t="s">
        <v>99</v>
      </c>
      <c r="B42" t="s">
        <v>100</v>
      </c>
    </row>
    <row r="43" spans="1:2" x14ac:dyDescent="0.25">
      <c r="A43" t="s">
        <v>101</v>
      </c>
      <c r="B43" t="s">
        <v>102</v>
      </c>
    </row>
    <row r="44" spans="1:2" x14ac:dyDescent="0.25">
      <c r="A44" t="s">
        <v>103</v>
      </c>
      <c r="B44" t="s">
        <v>104</v>
      </c>
    </row>
    <row r="45" spans="1:2" x14ac:dyDescent="0.25">
      <c r="A45" t="s">
        <v>105</v>
      </c>
      <c r="B45" t="s">
        <v>106</v>
      </c>
    </row>
    <row r="46" spans="1:2" x14ac:dyDescent="0.25">
      <c r="A46" t="s">
        <v>107</v>
      </c>
      <c r="B46" t="s">
        <v>108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"/>
  <sheetViews>
    <sheetView showGridLines="0" topLeftCell="D1" workbookViewId="0">
      <selection activeCell="R7" sqref="R7"/>
    </sheetView>
  </sheetViews>
  <sheetFormatPr defaultRowHeight="15" x14ac:dyDescent="0.25"/>
  <cols>
    <col min="1" max="1" width="18.28515625" bestFit="1" customWidth="1"/>
    <col min="2" max="2" width="13.42578125" customWidth="1"/>
    <col min="3" max="3" width="10.42578125" bestFit="1" customWidth="1"/>
    <col min="4" max="4" width="14.140625" bestFit="1" customWidth="1"/>
    <col min="5" max="5" width="13.42578125" customWidth="1"/>
    <col min="6" max="6" width="18.85546875" bestFit="1" customWidth="1"/>
    <col min="7" max="7" width="16.85546875" customWidth="1"/>
    <col min="8" max="8" width="15.42578125" customWidth="1"/>
    <col min="9" max="9" width="18.140625" customWidth="1"/>
    <col min="10" max="10" width="13.42578125" customWidth="1"/>
    <col min="11" max="11" width="12.5703125" customWidth="1"/>
    <col min="12" max="12" width="15.42578125" customWidth="1"/>
    <col min="13" max="13" width="12.7109375" customWidth="1"/>
    <col min="14" max="14" width="12.140625" customWidth="1"/>
  </cols>
  <sheetData>
    <row r="1" spans="1:9" ht="44.45" customHeight="1" x14ac:dyDescent="0.25">
      <c r="A1" s="199" t="s">
        <v>109</v>
      </c>
      <c r="B1" s="199"/>
      <c r="C1" s="199"/>
      <c r="D1" s="199"/>
      <c r="E1" s="199"/>
      <c r="F1" s="199"/>
      <c r="G1" s="199"/>
      <c r="H1" s="199"/>
      <c r="I1" s="199"/>
    </row>
    <row r="3" spans="1:9" ht="15" customHeight="1" x14ac:dyDescent="0.25">
      <c r="B3" s="197" t="s">
        <v>110</v>
      </c>
      <c r="C3" s="197"/>
      <c r="D3" s="197"/>
      <c r="E3" s="197"/>
      <c r="F3" s="197"/>
      <c r="G3" s="197"/>
      <c r="H3" s="198" t="s">
        <v>111</v>
      </c>
      <c r="I3" s="198" t="s">
        <v>112</v>
      </c>
    </row>
    <row r="4" spans="1:9" ht="69.75" customHeight="1" x14ac:dyDescent="0.25">
      <c r="B4" s="7" t="s">
        <v>113</v>
      </c>
      <c r="C4" s="8" t="s">
        <v>114</v>
      </c>
      <c r="D4" s="8" t="s">
        <v>115</v>
      </c>
      <c r="E4" s="8" t="s">
        <v>116</v>
      </c>
      <c r="F4" s="7" t="s">
        <v>117</v>
      </c>
      <c r="G4" s="7" t="s">
        <v>118</v>
      </c>
      <c r="H4" s="197"/>
      <c r="I4" s="197"/>
    </row>
    <row r="5" spans="1:9" x14ac:dyDescent="0.25">
      <c r="A5" s="9" t="s">
        <v>119</v>
      </c>
      <c r="B5" s="9">
        <v>44868.14</v>
      </c>
      <c r="C5" s="9">
        <f>B5*0.3316</f>
        <v>14878.275224000001</v>
      </c>
      <c r="D5" s="9">
        <f>B5+C5</f>
        <v>59746.415223999997</v>
      </c>
      <c r="E5" s="9">
        <f>D5*0.25</f>
        <v>14936.603805999999</v>
      </c>
      <c r="F5" s="10">
        <v>1642</v>
      </c>
      <c r="G5" s="11">
        <f>(D5+E5)/F5</f>
        <v>45.482959214372713</v>
      </c>
      <c r="H5" s="12">
        <v>100</v>
      </c>
      <c r="I5" s="13">
        <f>G5*H5</f>
        <v>4548.2959214372713</v>
      </c>
    </row>
    <row r="7" spans="1:9" x14ac:dyDescent="0.25">
      <c r="G7" s="27"/>
    </row>
  </sheetData>
  <mergeCells count="4">
    <mergeCell ref="B3:G3"/>
    <mergeCell ref="H3:H4"/>
    <mergeCell ref="I3:I4"/>
    <mergeCell ref="A1:I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8"/>
  <sheetViews>
    <sheetView workbookViewId="0">
      <selection activeCell="A11" sqref="A11"/>
    </sheetView>
  </sheetViews>
  <sheetFormatPr defaultRowHeight="15" x14ac:dyDescent="0.25"/>
  <cols>
    <col min="1" max="1" width="40.28515625" bestFit="1" customWidth="1"/>
    <col min="9" max="9" width="11.85546875" customWidth="1"/>
    <col min="10" max="10" width="19" bestFit="1" customWidth="1"/>
  </cols>
  <sheetData>
    <row r="1" spans="1:10" x14ac:dyDescent="0.25">
      <c r="A1" s="6" t="s">
        <v>120</v>
      </c>
      <c r="G1" s="2" t="s">
        <v>121</v>
      </c>
      <c r="I1" s="2" t="s">
        <v>122</v>
      </c>
      <c r="J1" s="2" t="s">
        <v>123</v>
      </c>
    </row>
    <row r="2" spans="1:10" x14ac:dyDescent="0.25">
      <c r="A2" s="6" t="s">
        <v>124</v>
      </c>
      <c r="G2" s="3">
        <v>111</v>
      </c>
      <c r="I2" s="3" t="s">
        <v>125</v>
      </c>
      <c r="J2" s="3" t="s">
        <v>125</v>
      </c>
    </row>
    <row r="3" spans="1:10" x14ac:dyDescent="0.25">
      <c r="A3" s="6" t="s">
        <v>126</v>
      </c>
      <c r="G3" s="3">
        <v>112</v>
      </c>
      <c r="I3" s="3" t="s">
        <v>127</v>
      </c>
      <c r="J3" s="3" t="s">
        <v>127</v>
      </c>
    </row>
    <row r="4" spans="1:10" x14ac:dyDescent="0.25">
      <c r="A4" s="6" t="s">
        <v>128</v>
      </c>
      <c r="G4" s="3">
        <v>113</v>
      </c>
      <c r="I4" s="3"/>
    </row>
    <row r="5" spans="1:10" x14ac:dyDescent="0.25">
      <c r="A5" s="6" t="s">
        <v>129</v>
      </c>
      <c r="G5" s="3">
        <v>114</v>
      </c>
      <c r="I5" s="3"/>
    </row>
    <row r="6" spans="1:10" x14ac:dyDescent="0.25">
      <c r="A6" s="6" t="s">
        <v>130</v>
      </c>
      <c r="G6" s="3">
        <v>115</v>
      </c>
      <c r="I6" s="3"/>
    </row>
    <row r="7" spans="1:10" x14ac:dyDescent="0.25">
      <c r="A7" s="6" t="s">
        <v>131</v>
      </c>
      <c r="G7" s="3">
        <v>121</v>
      </c>
      <c r="I7" s="3"/>
    </row>
    <row r="8" spans="1:10" x14ac:dyDescent="0.25">
      <c r="A8" s="6" t="s">
        <v>132</v>
      </c>
      <c r="G8" s="3">
        <v>122</v>
      </c>
      <c r="I8" s="3"/>
    </row>
    <row r="9" spans="1:10" x14ac:dyDescent="0.25">
      <c r="A9" s="6" t="s">
        <v>133</v>
      </c>
      <c r="G9" s="3">
        <v>124</v>
      </c>
      <c r="I9" s="3"/>
    </row>
    <row r="10" spans="1:10" x14ac:dyDescent="0.25">
      <c r="A10" s="6" t="s">
        <v>134</v>
      </c>
      <c r="G10" s="3">
        <v>125</v>
      </c>
      <c r="I10" s="3"/>
    </row>
    <row r="11" spans="1:10" x14ac:dyDescent="0.25">
      <c r="A11" s="6" t="s">
        <v>135</v>
      </c>
      <c r="G11" s="3">
        <v>126</v>
      </c>
      <c r="I11" s="3"/>
    </row>
    <row r="12" spans="1:10" x14ac:dyDescent="0.25">
      <c r="A12" s="6" t="s">
        <v>136</v>
      </c>
      <c r="G12" s="3">
        <v>131</v>
      </c>
      <c r="I12" s="3"/>
    </row>
    <row r="13" spans="1:10" x14ac:dyDescent="0.25">
      <c r="A13" s="6" t="s">
        <v>137</v>
      </c>
      <c r="G13" s="3">
        <v>132</v>
      </c>
      <c r="I13" s="3"/>
    </row>
    <row r="14" spans="1:10" x14ac:dyDescent="0.25">
      <c r="A14" s="6" t="s">
        <v>138</v>
      </c>
      <c r="G14" s="3">
        <v>211</v>
      </c>
      <c r="I14" s="3"/>
    </row>
    <row r="15" spans="1:10" x14ac:dyDescent="0.25">
      <c r="A15" s="1" t="s">
        <v>139</v>
      </c>
      <c r="G15" s="3">
        <v>212</v>
      </c>
      <c r="I15" s="3"/>
    </row>
    <row r="16" spans="1:10" x14ac:dyDescent="0.25">
      <c r="A16" s="1" t="s">
        <v>140</v>
      </c>
      <c r="G16" s="3">
        <v>213</v>
      </c>
      <c r="I16" s="3"/>
    </row>
    <row r="17" spans="1:9" x14ac:dyDescent="0.25">
      <c r="A17" s="1"/>
      <c r="G17" s="3">
        <v>214</v>
      </c>
      <c r="I17" s="3"/>
    </row>
    <row r="18" spans="1:9" x14ac:dyDescent="0.25">
      <c r="A18" s="1"/>
      <c r="G18" s="3">
        <v>215</v>
      </c>
      <c r="I18" s="3"/>
    </row>
    <row r="19" spans="1:9" x14ac:dyDescent="0.25">
      <c r="A19" s="1"/>
      <c r="G19" s="3">
        <v>221</v>
      </c>
      <c r="I19" s="3"/>
    </row>
    <row r="20" spans="1:9" x14ac:dyDescent="0.25">
      <c r="A20" s="1"/>
      <c r="G20" s="3">
        <v>222</v>
      </c>
      <c r="I20" s="3"/>
    </row>
    <row r="21" spans="1:9" x14ac:dyDescent="0.25">
      <c r="A21" s="1"/>
      <c r="G21" s="3">
        <v>223</v>
      </c>
      <c r="I21" s="3"/>
    </row>
    <row r="22" spans="1:9" x14ac:dyDescent="0.25">
      <c r="A22" s="1"/>
      <c r="G22" s="3">
        <v>224</v>
      </c>
      <c r="I22" s="3"/>
    </row>
    <row r="23" spans="1:9" x14ac:dyDescent="0.25">
      <c r="G23" s="3">
        <v>225</v>
      </c>
      <c r="I23" s="3"/>
    </row>
    <row r="24" spans="1:9" x14ac:dyDescent="0.25">
      <c r="G24" s="3">
        <v>231</v>
      </c>
      <c r="I24" s="3"/>
    </row>
    <row r="25" spans="1:9" x14ac:dyDescent="0.25">
      <c r="G25" s="3">
        <v>232</v>
      </c>
      <c r="I25" s="3"/>
    </row>
    <row r="26" spans="1:9" x14ac:dyDescent="0.25">
      <c r="G26" s="3">
        <v>310</v>
      </c>
      <c r="I26" s="3"/>
    </row>
    <row r="27" spans="1:9" x14ac:dyDescent="0.25">
      <c r="G27" s="3">
        <v>313</v>
      </c>
      <c r="I27" s="3"/>
    </row>
    <row r="28" spans="1:9" x14ac:dyDescent="0.25">
      <c r="G28" s="3">
        <v>314</v>
      </c>
      <c r="I28" s="3"/>
    </row>
    <row r="29" spans="1:9" x14ac:dyDescent="0.25">
      <c r="G29" s="3">
        <v>315</v>
      </c>
      <c r="I29" s="3"/>
    </row>
    <row r="30" spans="1:9" x14ac:dyDescent="0.25">
      <c r="G30" s="3">
        <v>316</v>
      </c>
      <c r="I30" s="3"/>
    </row>
    <row r="31" spans="1:9" x14ac:dyDescent="0.25">
      <c r="G31" s="3">
        <v>317</v>
      </c>
      <c r="I31" s="3"/>
    </row>
    <row r="32" spans="1:9" x14ac:dyDescent="0.25">
      <c r="G32" s="3">
        <v>318</v>
      </c>
      <c r="I32" s="3"/>
    </row>
    <row r="33" spans="7:9" x14ac:dyDescent="0.25">
      <c r="G33" s="3">
        <v>321</v>
      </c>
      <c r="I33" s="3"/>
    </row>
    <row r="34" spans="7:9" x14ac:dyDescent="0.25">
      <c r="G34" s="3">
        <v>322</v>
      </c>
      <c r="I34" s="3"/>
    </row>
    <row r="35" spans="7:9" x14ac:dyDescent="0.25">
      <c r="G35" s="3">
        <v>323</v>
      </c>
      <c r="I35" s="3"/>
    </row>
    <row r="36" spans="7:9" x14ac:dyDescent="0.25">
      <c r="G36" s="3">
        <v>324</v>
      </c>
      <c r="I36" s="3"/>
    </row>
    <row r="37" spans="7:9" x14ac:dyDescent="0.25">
      <c r="G37" s="3">
        <v>331</v>
      </c>
      <c r="I37" s="3"/>
    </row>
    <row r="38" spans="7:9" x14ac:dyDescent="0.25">
      <c r="G38" s="3">
        <v>333</v>
      </c>
      <c r="I38" s="3"/>
    </row>
    <row r="39" spans="7:9" x14ac:dyDescent="0.25">
      <c r="G39" s="3">
        <v>335</v>
      </c>
      <c r="I39" s="3"/>
    </row>
    <row r="40" spans="7:9" x14ac:dyDescent="0.25">
      <c r="G40" s="3">
        <v>411</v>
      </c>
      <c r="I40" s="3"/>
    </row>
    <row r="41" spans="7:9" x14ac:dyDescent="0.25">
      <c r="G41" s="3">
        <v>412</v>
      </c>
      <c r="I41" s="3"/>
    </row>
    <row r="42" spans="7:9" x14ac:dyDescent="0.25">
      <c r="G42" s="3">
        <v>414</v>
      </c>
      <c r="I42" s="3"/>
    </row>
    <row r="43" spans="7:9" x14ac:dyDescent="0.25">
      <c r="G43" s="3">
        <v>415</v>
      </c>
      <c r="I43" s="3"/>
    </row>
    <row r="44" spans="7:9" x14ac:dyDescent="0.25">
      <c r="G44" s="3">
        <v>419</v>
      </c>
      <c r="I44" s="3"/>
    </row>
    <row r="45" spans="7:9" x14ac:dyDescent="0.25">
      <c r="G45" s="3">
        <v>421</v>
      </c>
      <c r="I45" s="3"/>
    </row>
    <row r="46" spans="7:9" x14ac:dyDescent="0.25">
      <c r="G46" s="3">
        <v>422</v>
      </c>
      <c r="I46" s="3"/>
    </row>
    <row r="47" spans="7:9" x14ac:dyDescent="0.25">
      <c r="G47" s="3">
        <v>424</v>
      </c>
      <c r="I47" s="3"/>
    </row>
    <row r="48" spans="7:9" x14ac:dyDescent="0.25">
      <c r="G48" s="3">
        <v>425</v>
      </c>
      <c r="I48" s="3"/>
    </row>
    <row r="49" spans="7:9" x14ac:dyDescent="0.25">
      <c r="G49" s="3">
        <v>426</v>
      </c>
      <c r="I49" s="3"/>
    </row>
    <row r="50" spans="7:9" x14ac:dyDescent="0.25">
      <c r="G50" s="3">
        <v>431</v>
      </c>
      <c r="I50" s="3"/>
    </row>
    <row r="51" spans="7:9" x14ac:dyDescent="0.25">
      <c r="G51" s="3">
        <v>432</v>
      </c>
      <c r="I51" s="3"/>
    </row>
    <row r="52" spans="7:9" x14ac:dyDescent="0.25">
      <c r="G52" s="3">
        <v>441</v>
      </c>
      <c r="I52" s="3"/>
    </row>
    <row r="53" spans="7:9" x14ac:dyDescent="0.25">
      <c r="G53" s="3">
        <v>442</v>
      </c>
      <c r="I53" s="3"/>
    </row>
    <row r="54" spans="7:9" x14ac:dyDescent="0.25">
      <c r="G54" s="3">
        <v>443</v>
      </c>
      <c r="I54" s="3"/>
    </row>
    <row r="55" spans="7:9" x14ac:dyDescent="0.25">
      <c r="G55" s="3">
        <v>444</v>
      </c>
      <c r="I55" s="3"/>
    </row>
    <row r="56" spans="7:9" x14ac:dyDescent="0.25">
      <c r="G56" s="3">
        <v>445</v>
      </c>
      <c r="I56" s="3"/>
    </row>
    <row r="57" spans="7:9" x14ac:dyDescent="0.25">
      <c r="G57" s="3">
        <v>451</v>
      </c>
      <c r="I57" s="3"/>
    </row>
    <row r="58" spans="7:9" x14ac:dyDescent="0.25">
      <c r="G58" s="3">
        <v>461</v>
      </c>
      <c r="I58" s="3"/>
    </row>
    <row r="59" spans="7:9" x14ac:dyDescent="0.25">
      <c r="G59" s="3">
        <v>471</v>
      </c>
      <c r="I59" s="3"/>
    </row>
    <row r="60" spans="7:9" x14ac:dyDescent="0.25">
      <c r="G60" s="3">
        <v>511</v>
      </c>
      <c r="I60" s="3"/>
    </row>
    <row r="61" spans="7:9" x14ac:dyDescent="0.25">
      <c r="G61" s="3">
        <v>521</v>
      </c>
      <c r="I61" s="3"/>
    </row>
    <row r="62" spans="7:9" x14ac:dyDescent="0.25">
      <c r="G62" s="3">
        <v>522</v>
      </c>
      <c r="I62" s="3"/>
    </row>
    <row r="63" spans="7:9" x14ac:dyDescent="0.25">
      <c r="G63" s="3">
        <v>523</v>
      </c>
      <c r="I63" s="3"/>
    </row>
    <row r="64" spans="7:9" x14ac:dyDescent="0.25">
      <c r="G64" s="3">
        <v>524</v>
      </c>
      <c r="I64" s="3"/>
    </row>
    <row r="65" spans="7:9" x14ac:dyDescent="0.25">
      <c r="G65" s="3">
        <v>525</v>
      </c>
      <c r="I65" s="3"/>
    </row>
    <row r="66" spans="7:9" x14ac:dyDescent="0.25">
      <c r="G66" s="3">
        <v>526</v>
      </c>
      <c r="I66" s="3"/>
    </row>
    <row r="67" spans="7:9" x14ac:dyDescent="0.25">
      <c r="G67" s="3">
        <v>527</v>
      </c>
      <c r="I67" s="3"/>
    </row>
    <row r="68" spans="7:9" x14ac:dyDescent="0.25">
      <c r="G68" s="3">
        <v>531</v>
      </c>
      <c r="I68" s="3"/>
    </row>
    <row r="69" spans="7:9" x14ac:dyDescent="0.25">
      <c r="G69" s="3">
        <v>532</v>
      </c>
      <c r="I69" s="3"/>
    </row>
    <row r="70" spans="7:9" x14ac:dyDescent="0.25">
      <c r="G70" s="3">
        <v>533</v>
      </c>
      <c r="I70" s="3"/>
    </row>
    <row r="71" spans="7:9" x14ac:dyDescent="0.25">
      <c r="G71" s="3">
        <v>542</v>
      </c>
      <c r="I71" s="3"/>
    </row>
    <row r="72" spans="7:9" x14ac:dyDescent="0.25">
      <c r="G72" s="3">
        <v>543</v>
      </c>
      <c r="I72" s="3"/>
    </row>
    <row r="73" spans="7:9" x14ac:dyDescent="0.25">
      <c r="G73" s="3">
        <v>544</v>
      </c>
      <c r="I73" s="3"/>
    </row>
    <row r="74" spans="7:9" x14ac:dyDescent="0.25">
      <c r="G74" s="3">
        <v>551</v>
      </c>
      <c r="I74" s="3"/>
    </row>
    <row r="75" spans="7:9" x14ac:dyDescent="0.25">
      <c r="G75" s="3">
        <v>552</v>
      </c>
      <c r="I75" s="3"/>
    </row>
    <row r="76" spans="7:9" x14ac:dyDescent="0.25">
      <c r="G76" s="3">
        <v>553</v>
      </c>
      <c r="I76" s="3"/>
    </row>
    <row r="77" spans="7:9" x14ac:dyDescent="0.25">
      <c r="G77" s="3">
        <v>554</v>
      </c>
      <c r="I77" s="3"/>
    </row>
    <row r="78" spans="7:9" x14ac:dyDescent="0.25">
      <c r="G78" s="3">
        <v>561</v>
      </c>
      <c r="I78" s="3"/>
    </row>
    <row r="79" spans="7:9" x14ac:dyDescent="0.25">
      <c r="G79" s="3">
        <v>562</v>
      </c>
      <c r="I79" s="3"/>
    </row>
    <row r="80" spans="7:9" x14ac:dyDescent="0.25">
      <c r="G80" s="3">
        <v>571</v>
      </c>
      <c r="I80" s="3"/>
    </row>
    <row r="81" spans="7:9" x14ac:dyDescent="0.25">
      <c r="G81" s="3">
        <v>572</v>
      </c>
      <c r="I81" s="3"/>
    </row>
    <row r="82" spans="7:9" x14ac:dyDescent="0.25">
      <c r="G82" s="3">
        <v>573</v>
      </c>
      <c r="I82" s="3"/>
    </row>
    <row r="83" spans="7:9" x14ac:dyDescent="0.25">
      <c r="G83" s="3">
        <v>574</v>
      </c>
      <c r="I83" s="3"/>
    </row>
    <row r="84" spans="7:9" x14ac:dyDescent="0.25">
      <c r="G84" s="3">
        <v>581</v>
      </c>
      <c r="I84" s="3"/>
    </row>
    <row r="85" spans="7:9" x14ac:dyDescent="0.25">
      <c r="G85" s="3">
        <v>582</v>
      </c>
      <c r="I85" s="3"/>
    </row>
    <row r="86" spans="7:9" x14ac:dyDescent="0.25">
      <c r="G86" s="3">
        <v>583</v>
      </c>
      <c r="I86" s="3"/>
    </row>
    <row r="87" spans="7:9" x14ac:dyDescent="0.25">
      <c r="G87" s="3">
        <v>584</v>
      </c>
      <c r="I87" s="3"/>
    </row>
    <row r="88" spans="7:9" x14ac:dyDescent="0.25">
      <c r="G88" s="3">
        <v>611</v>
      </c>
      <c r="I88" s="3"/>
    </row>
    <row r="89" spans="7:9" x14ac:dyDescent="0.25">
      <c r="G89" s="3">
        <v>612</v>
      </c>
      <c r="I89" s="3"/>
    </row>
    <row r="90" spans="7:9" x14ac:dyDescent="0.25">
      <c r="G90" s="3">
        <v>613</v>
      </c>
      <c r="I90" s="3"/>
    </row>
    <row r="91" spans="7:9" x14ac:dyDescent="0.25">
      <c r="G91" s="3">
        <v>614</v>
      </c>
      <c r="I91" s="3"/>
    </row>
    <row r="92" spans="7:9" x14ac:dyDescent="0.25">
      <c r="G92" s="3">
        <v>616</v>
      </c>
      <c r="I92" s="3"/>
    </row>
    <row r="93" spans="7:9" x14ac:dyDescent="0.25">
      <c r="G93" s="3">
        <v>621</v>
      </c>
      <c r="I93" s="3"/>
    </row>
    <row r="94" spans="7:9" x14ac:dyDescent="0.25">
      <c r="G94" s="3">
        <v>622</v>
      </c>
      <c r="I94" s="3"/>
    </row>
    <row r="95" spans="7:9" x14ac:dyDescent="0.25">
      <c r="G95" s="3">
        <v>631</v>
      </c>
      <c r="I95" s="3"/>
    </row>
    <row r="96" spans="7:9" x14ac:dyDescent="0.25">
      <c r="G96" s="3">
        <v>634</v>
      </c>
      <c r="I96" s="3"/>
    </row>
    <row r="97" spans="7:9" x14ac:dyDescent="0.25">
      <c r="G97" s="3">
        <v>641</v>
      </c>
      <c r="I97" s="3"/>
    </row>
    <row r="98" spans="7:9" x14ac:dyDescent="0.25">
      <c r="G98" s="3">
        <v>651</v>
      </c>
      <c r="I98" s="3"/>
    </row>
    <row r="99" spans="7:9" x14ac:dyDescent="0.25">
      <c r="G99" s="3">
        <v>661</v>
      </c>
      <c r="I99" s="3"/>
    </row>
    <row r="100" spans="7:9" x14ac:dyDescent="0.25">
      <c r="G100" s="3">
        <v>662</v>
      </c>
      <c r="I100" s="3"/>
    </row>
    <row r="101" spans="7:9" x14ac:dyDescent="0.25">
      <c r="G101" s="3">
        <v>671</v>
      </c>
      <c r="I101" s="3"/>
    </row>
    <row r="102" spans="7:9" x14ac:dyDescent="0.25">
      <c r="G102" s="3">
        <v>672</v>
      </c>
      <c r="I102" s="3"/>
    </row>
    <row r="103" spans="7:9" x14ac:dyDescent="0.25">
      <c r="G103" s="3">
        <v>681</v>
      </c>
      <c r="I103" s="3"/>
    </row>
    <row r="104" spans="7:9" x14ac:dyDescent="0.25">
      <c r="G104" s="3">
        <v>711</v>
      </c>
      <c r="I104" s="3"/>
    </row>
    <row r="105" spans="7:9" x14ac:dyDescent="0.25">
      <c r="G105" s="3">
        <v>712</v>
      </c>
      <c r="I105" s="3"/>
    </row>
    <row r="106" spans="7:9" x14ac:dyDescent="0.25">
      <c r="G106" s="3">
        <v>713</v>
      </c>
      <c r="I106" s="3"/>
    </row>
    <row r="107" spans="7:9" x14ac:dyDescent="0.25">
      <c r="G107" s="3">
        <v>811</v>
      </c>
      <c r="I107" s="3"/>
    </row>
    <row r="108" spans="7:9" x14ac:dyDescent="0.25">
      <c r="G108" s="4">
        <v>911</v>
      </c>
      <c r="I108" s="4"/>
    </row>
  </sheetData>
  <sheetProtection algorithmName="SHA-512" hashValue="z3HFlaxTWRZ53PVR9ezcr9UXfRJvVp0o3Jp6LI0qGIX+f80i3IzPfZ6dam78blSQE2WH37qubkq00T2vVH+fAg==" saltValue="faoPM+cHp+JaXzKCk0k7Qw==" spinCount="100000" sheet="1" objects="1" scenarios="1"/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534105C3F38147B7019F92897058E3" ma:contentTypeVersion="6" ma:contentTypeDescription="Crea un document nou" ma:contentTypeScope="" ma:versionID="b90ff9a830f4f670546164066bd82cd4">
  <xsd:schema xmlns:xsd="http://www.w3.org/2001/XMLSchema" xmlns:xs="http://www.w3.org/2001/XMLSchema" xmlns:p="http://schemas.microsoft.com/office/2006/metadata/properties" xmlns:ns2="b60f344a-dcf6-4f7a-bf98-5c3c3e96ede2" xmlns:ns3="339d8434-b046-4a48-a505-57c474cfaf37" targetNamespace="http://schemas.microsoft.com/office/2006/metadata/properties" ma:root="true" ma:fieldsID="8289166151eecce0f771173c13912146" ns2:_="" ns3:_="">
    <xsd:import namespace="b60f344a-dcf6-4f7a-bf98-5c3c3e96ede2"/>
    <xsd:import namespace="339d8434-b046-4a48-a505-57c474cfaf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f344a-dcf6-4f7a-bf98-5c3c3e96ed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9d8434-b046-4a48-a505-57c474cfaf3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A49E28-5C8A-4A8E-B936-5A6F285681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FD7FB4-663E-441C-B7D3-8562EDE10F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9229F4-7D09-48D5-8133-A9BBCA6641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f344a-dcf6-4f7a-bf98-5c3c3e96ede2"/>
    <ds:schemaRef ds:uri="339d8434-b046-4a48-a505-57c474cfaf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7</vt:i4>
      </vt:variant>
      <vt:variant>
        <vt:lpstr>Intervals amb nom</vt:lpstr>
      </vt:variant>
      <vt:variant>
        <vt:i4>4</vt:i4>
      </vt:variant>
    </vt:vector>
  </HeadingPairs>
  <TitlesOfParts>
    <vt:vector size="11" baseType="lpstr">
      <vt:lpstr>Fitxa 9</vt:lpstr>
      <vt:lpstr>Full2</vt:lpstr>
      <vt:lpstr>orgànica</vt:lpstr>
      <vt:lpstr>Eixos</vt:lpstr>
      <vt:lpstr>Desplegables Pla de Govern</vt:lpstr>
      <vt:lpstr>exemple estimació cap1</vt:lpstr>
      <vt:lpstr>Taules</vt:lpstr>
      <vt:lpstr>Nova_actuació</vt:lpstr>
      <vt:lpstr>Pressupost_estructural</vt:lpstr>
      <vt:lpstr>Programa</vt:lpstr>
      <vt:lpstr>'Fitxa 9'!Títols_per_imprimir</vt:lpstr>
    </vt:vector>
  </TitlesOfParts>
  <Manager/>
  <Company>CTTI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Playà Pascual, Laura</dc:creator>
  <cp:keywords/>
  <dc:description/>
  <cp:lastModifiedBy>Vila i Barneda, Anna</cp:lastModifiedBy>
  <cp:revision/>
  <dcterms:created xsi:type="dcterms:W3CDTF">2021-06-09T09:03:12Z</dcterms:created>
  <dcterms:modified xsi:type="dcterms:W3CDTF">2025-06-19T11:04:16Z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0x0101003D534105C3F38147B7019F92897058E3</vt:lpwstr>
  </property>
</Properties>
</file>